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000" windowHeight="11115" activeTab="0"/>
  </bookViews>
  <sheets>
    <sheet name="Impuesto Dividendos" sheetId="1" r:id="rId1"/>
    <sheet name="IMPTO DIVIDENDOS SOCIEDADES" sheetId="2" r:id="rId2"/>
    <sheet name="RESUMEN IMPTO A LOS DIVIDENDOS" sheetId="3" r:id="rId3"/>
  </sheets>
  <definedNames/>
  <calcPr fullCalcOnLoad="1"/>
</workbook>
</file>

<file path=xl/sharedStrings.xml><?xml version="1.0" encoding="utf-8"?>
<sst xmlns="http://schemas.openxmlformats.org/spreadsheetml/2006/main" count="234" uniqueCount="163">
  <si>
    <t>ARTÍCULO 242 E.T. TARIFA ESPECIAL PARA DIVIDENDOS O PARTICIPACIONES</t>
  </si>
  <si>
    <t>RECIBIDAS POR PERSONAS NATURALES RESIDENTES.</t>
  </si>
  <si>
    <t>A partir del año gravable 2017, los dividendos y participaciones pagados o abonados en cuenta a personas naturales residentes</t>
  </si>
  <si>
    <t xml:space="preserve">y sucesiones ilíquidas de causantes que al momento de su muerte eran residentes del país, provenientes de distribución de </t>
  </si>
  <si>
    <r>
      <rPr>
        <b/>
        <i/>
        <sz val="11"/>
        <color indexed="10"/>
        <rFont val="Calibri"/>
        <family val="2"/>
      </rPr>
      <t>utilidades que hubieren sido consideradas como ingreso no constitutivo de renta ni ganancia ocasional</t>
    </r>
    <r>
      <rPr>
        <sz val="11"/>
        <color theme="1"/>
        <rFont val="Calibri"/>
        <family val="2"/>
      </rPr>
      <t xml:space="preserve">, conforme a lo </t>
    </r>
  </si>
  <si>
    <t>dispuesto en el númeral 3 del artículo 49 de este Estatuto, estarán sujetas a la siguiente tarifa del impuesto sobre la renta:</t>
  </si>
  <si>
    <t>Rangos en UVT</t>
  </si>
  <si>
    <t>Tarifa Marginal</t>
  </si>
  <si>
    <t>Impuesto</t>
  </si>
  <si>
    <t>Desde</t>
  </si>
  <si>
    <t>Hasta</t>
  </si>
  <si>
    <t>&gt;0</t>
  </si>
  <si>
    <t>&gt;600</t>
  </si>
  <si>
    <t>(Dividendos en UVT menos 600 UVT)x5%</t>
  </si>
  <si>
    <t>&gt;1000</t>
  </si>
  <si>
    <t>En adelante</t>
  </si>
  <si>
    <t>(Dividendos en UVT menos 1000 UVT)x10% + 20 UVT</t>
  </si>
  <si>
    <t>IMPUESTO DIVIDENDOS AÑO GRAVABLE 2017</t>
  </si>
  <si>
    <t>Rangos en pesos</t>
  </si>
  <si>
    <t>Impuesto en pesos</t>
  </si>
  <si>
    <t>Valor Dividendos</t>
  </si>
  <si>
    <t>DILIGENCIAR SOLO CELDAS COLOR NARANJA</t>
  </si>
  <si>
    <t>IMPUESTO DIVIDENDOS AÑO GRAVABLE 2018</t>
  </si>
  <si>
    <t>y sucesiones ilíquidas de causantes que al momento de su muerte eran residentes del país, provenientes de distribuciones de</t>
  </si>
  <si>
    <r>
      <rPr>
        <b/>
        <i/>
        <sz val="11"/>
        <color indexed="10"/>
        <rFont val="Calibri"/>
        <family val="2"/>
      </rPr>
      <t>utilidades gravadas conforme a lo dispuesto en el parágrafo 2 del artículo 49, estarán sujetos a una tarifa del 35%</t>
    </r>
    <r>
      <rPr>
        <sz val="11"/>
        <color theme="1"/>
        <rFont val="Calibri"/>
        <family val="2"/>
      </rPr>
      <t>. A esta tarifa</t>
    </r>
  </si>
  <si>
    <t>estarán gravados los dividendos y participaciones recibidos de sociedades y entidades extranjeras.</t>
  </si>
  <si>
    <t>PARÁGRAFO. El impuesto sobre la renta de que trata este artículo será retenido en la fuente sobre el valor bruto  de los pagos</t>
  </si>
  <si>
    <t>o abonos en cuenta por concepto de dividendos o participaciones.</t>
  </si>
  <si>
    <t>VALOR UVT</t>
  </si>
  <si>
    <t>AÑO 2017</t>
  </si>
  <si>
    <t>AÑO 2018</t>
  </si>
  <si>
    <t>MIGUEL ANTONIO MÁRQUEZ MONTAÑEZ</t>
  </si>
  <si>
    <t>IMPUESTO DIVIDENDOS AÑO GRAVABLE 2019</t>
  </si>
  <si>
    <t>HASTA EL AÑO 2018</t>
  </si>
  <si>
    <t>&gt;300</t>
  </si>
  <si>
    <t>En adelane</t>
  </si>
  <si>
    <t>(Dividendos en UVT menos 300 UVT)x15%</t>
  </si>
  <si>
    <t>A PARTIR DE 2019</t>
  </si>
  <si>
    <t>AÑO 2019</t>
  </si>
  <si>
    <t>Texto anterior a la Ley 1943 de diciembre 28 de 2018</t>
  </si>
  <si>
    <t>Nuevo texto según Ley 1943 de diciembre 28 de 2018</t>
  </si>
  <si>
    <t>Los dividendos y participaciones pagados o abonados en cuenta a personas naturales residentes y sucesiones ilíquidas de</t>
  </si>
  <si>
    <t>período gravable en que se paguen o abonen en cuenta, caso en el cual el impuesto señalado en el inciso anterior, se</t>
  </si>
  <si>
    <t>aplicará una vez disminuido este impuesto. A esta misma tarifa estarán gravados los dividendos y participaciones recibidos</t>
  </si>
  <si>
    <t>de sociedades y entidades extranjeras.</t>
  </si>
  <si>
    <t>PARÁGRAFO. El impuesto sobre la renta de que trata este artículo será retenido en la fuente sobre el valor bruto de los</t>
  </si>
  <si>
    <t>pagos o abonos en cuenta por concepto de dividendos o participaciones.</t>
  </si>
  <si>
    <t>La retención en la fuente del artículo 242-1 del Estatuto Tributario será descontable para el accionista persona natural residente</t>
  </si>
  <si>
    <t>En estos casos el impuesto sobre la renta se reduciría en el valor de la retención en la fuente trasladada al accionista persona</t>
  </si>
  <si>
    <t>natural residente.</t>
  </si>
  <si>
    <r>
      <rPr>
        <b/>
        <i/>
        <sz val="11"/>
        <color indexed="10"/>
        <rFont val="Calibri"/>
        <family val="2"/>
      </rPr>
      <t>conforme a lo dispuesto en el parágrafo 2. del artículo 49, estarán sujetos a la tarifa señalada en el artículo 240</t>
    </r>
    <r>
      <rPr>
        <sz val="11"/>
        <color theme="1"/>
        <rFont val="Calibri"/>
        <family val="2"/>
      </rPr>
      <t xml:space="preserve">, según el </t>
    </r>
  </si>
  <si>
    <r>
      <t>causantes que al momento de su muerte eran residentes del país, provenientes de</t>
    </r>
    <r>
      <rPr>
        <sz val="11"/>
        <color indexed="10"/>
        <rFont val="Calibri"/>
        <family val="2"/>
      </rPr>
      <t xml:space="preserve"> </t>
    </r>
    <r>
      <rPr>
        <b/>
        <i/>
        <sz val="11"/>
        <color indexed="10"/>
        <rFont val="Calibri"/>
        <family val="2"/>
      </rPr>
      <t>distribuciones de utilidades gravadas</t>
    </r>
  </si>
  <si>
    <t>Tarifas según artículo 240 E.T.</t>
  </si>
  <si>
    <t>Tarifa año 2019</t>
  </si>
  <si>
    <t>Tarifa año 2020</t>
  </si>
  <si>
    <t>Tarifa año 2021</t>
  </si>
  <si>
    <t>Tarifa año 2022</t>
  </si>
  <si>
    <t>Documento elaborado por: C.P.</t>
  </si>
  <si>
    <t>Documento elaborado por: C.P. MIGUEL ANTONIO MÁRQUEZ MONTAÑEZ</t>
  </si>
  <si>
    <t>Nuevo texto según Ley 2010 de diciembre 27 de 2019</t>
  </si>
  <si>
    <t>causantes que al momento de su muerte eran residentes del país, provenientes de distribución de utilidades que hubieren</t>
  </si>
  <si>
    <t>sido consideradas como ingreso no constitutivo de renta ni ganancia ocasional, conforme a lo dispuesto en el numeral 3 del</t>
  </si>
  <si>
    <t>artículo 49 de este Estatuto, estarán sujetas a la siguiente tarifa del impuesto sobre la renta:</t>
  </si>
  <si>
    <t>causantes que al momento de su muerte eran residentes en el país, provenientes de distribuciones de utilidades gravadas,</t>
  </si>
  <si>
    <t>conforme a lo dispuesto en el parágrafo 2 del artículo 49, estarán sujetos a al tarifa señalada en el artículo 240, según el</t>
  </si>
  <si>
    <t>período gravable en que se paguen o abonen en cuenta, caso en el cual el impuesto señalado en el inciso anterior se aplicará</t>
  </si>
  <si>
    <t xml:space="preserve">una vez disminuido este impuesto. A esta misma tarifa estarán gravados los dividendos y participaciones recibidos de </t>
  </si>
  <si>
    <t>sociedades y entidades extranjeras.</t>
  </si>
  <si>
    <t>PARÁGRAFO. El impuesto sobre la renta de que trata este artículo será retenido en la fuente sobre el valor bruto de los pagos</t>
  </si>
  <si>
    <t xml:space="preserve"> o abonos en cuenta por concepto de dividendos o participaciones.</t>
  </si>
  <si>
    <t xml:space="preserve">La retención en la fuente del artículo 242-1 del Estatuto Tributario, será descontable para el accionista persona natural </t>
  </si>
  <si>
    <t xml:space="preserve">residente. En estos casos el impuesto sobre la renta se reduciría en el valor de la retención en la fuente trasladada al </t>
  </si>
  <si>
    <t>accionista persona natural residente.</t>
  </si>
  <si>
    <t>IMPUESTO DIVIDENDOS AÑO GRAVABLE 2020</t>
  </si>
  <si>
    <t>A PARTIR DE 2020</t>
  </si>
  <si>
    <t>(Dividendos en UVT menos 300 UVT)x10%</t>
  </si>
  <si>
    <t>AÑO 2020</t>
  </si>
  <si>
    <t>ARTÍCULO 242-1. TARIFA ESPECIAL PARA DIVIDENDOS O PARTICIPACIONES RECIBIDAS POR SOCIEDADES NACIONALES.</t>
  </si>
  <si>
    <t>Los dividendos y participaciones pagados o abonados en cuenta a sociedades nacionales, provenientes de distribución de utilidades que hubieren sido consideradas como ingreso no constitutivo de renta ni ganancia ocasional, conforme a lo dispuesto en el numeral 3 del artículo 49 de este Estatuto, estarán sujetas a la tarifa del siete y medio por ciento (7,5%) a título de retención en la fuente sobre la renta, que será trasladable e imputable a la persona natural residente o inversionista residente en el exterior.</t>
  </si>
  <si>
    <r>
      <t>Los dividendos y participaciones pagados o abonados en cuenta a sociedades nacionales, provenientes de distribuciones de utilidades gravadas conforme a lo dispuesto en el parágrafo 2 del artículo </t>
    </r>
    <r>
      <rPr>
        <sz val="9"/>
        <color indexed="40"/>
        <rFont val="Arial"/>
        <family val="2"/>
      </rPr>
      <t>49</t>
    </r>
    <r>
      <rPr>
        <sz val="9"/>
        <color indexed="63"/>
        <rFont val="Arial"/>
        <family val="2"/>
      </rPr>
      <t>, estarán sujetos a la tarifa señalada en el artículo </t>
    </r>
    <r>
      <rPr>
        <sz val="9"/>
        <color indexed="40"/>
        <rFont val="Arial"/>
        <family val="2"/>
      </rPr>
      <t>240</t>
    </r>
    <r>
      <rPr>
        <sz val="9"/>
        <color indexed="63"/>
        <rFont val="Arial"/>
        <family val="2"/>
      </rPr>
      <t> del Estatuto Tributario, según el periodo gravable en que se paguen o abonen en cuenta, caso en el cual la retención en la fuente señalada en el inciso anterior se aplicará una vez disminuido este impuesto. A esta misma tarifa estarán gravados los dividendos y participaciones recibidos de sociedades y entidades extranjeras.</t>
    </r>
  </si>
  <si>
    <r>
      <t>PARÁGRAFO 1o. </t>
    </r>
    <r>
      <rPr>
        <sz val="9"/>
        <color indexed="63"/>
        <rFont val="Arial"/>
        <family val="2"/>
      </rPr>
      <t>La retención en la fuente será calculada sobre el valor bruto de los pagos o abonos en cuenta por concepto de dividendos o participaciones.</t>
    </r>
  </si>
  <si>
    <t>La retención en la fuente a la que se refiere este artículo solo se practica en la sociedad nacional que reciba los dividendos por primera vez, y el crédito será trasladable hasta el beneficiario final persona natural residente o inversionista residente en el exterior.</t>
  </si>
  <si>
    <r>
      <t>PARÁGRAFO 2o. </t>
    </r>
    <r>
      <rPr>
        <sz val="9"/>
        <color indexed="63"/>
        <rFont val="Arial"/>
        <family val="2"/>
      </rPr>
      <t>Las sociedades bajo el régimen CHC del impuesto sobre la renta, incluyendo las entidades públicas descentralizadas, no están sujetas a la retención en la fuente sobre los dividendos distribuidos por sociedades en Colombia.</t>
    </r>
  </si>
  <si>
    <t>ARTICULO 245.  TARIFA ESPECIAL PARA DIVIDENDOS O PARTICIPACIONES RECIBIDOS POR SOCIEDADES Y ENTIDADES EXTRANJERAS Y POR PERSONAS NATURALES NO RESIDENTES.</t>
  </si>
  <si>
    <r>
      <t>PARÁGRAFO 1o. </t>
    </r>
    <r>
      <rPr>
        <sz val="9"/>
        <color indexed="63"/>
        <rFont val="Arial"/>
        <family val="2"/>
      </rPr>
      <t>Cuando los dividendos o participaciones correspondan a utilidades, que de haberse distribuido a una sociedad nacional hubieren estado gravadas, conforme a las reglas de los artículos </t>
    </r>
    <r>
      <rPr>
        <sz val="9"/>
        <color indexed="40"/>
        <rFont val="Arial"/>
        <family val="2"/>
      </rPr>
      <t>48</t>
    </r>
    <r>
      <rPr>
        <sz val="9"/>
        <color indexed="63"/>
        <rFont val="Arial"/>
        <family val="2"/>
      </rPr>
      <t> y </t>
    </r>
    <r>
      <rPr>
        <sz val="9"/>
        <color indexed="40"/>
        <rFont val="Arial"/>
        <family val="2"/>
      </rPr>
      <t>49</t>
    </r>
    <r>
      <rPr>
        <sz val="9"/>
        <color indexed="63"/>
        <rFont val="Arial"/>
        <family val="2"/>
      </rPr>
      <t> estarán sometidos a la tarifa señalada en el artículo </t>
    </r>
    <r>
      <rPr>
        <sz val="9"/>
        <color indexed="40"/>
        <rFont val="Arial"/>
        <family val="2"/>
      </rPr>
      <t>240</t>
    </r>
    <r>
      <rPr>
        <sz val="9"/>
        <color indexed="63"/>
        <rFont val="Arial"/>
        <family val="2"/>
      </rPr>
      <t>, según el periodo gravable en que se paguen o abonen en cuenta, caso en el cual el impuesto señalado en el inciso anterior, se aplicará una vez disminuido este impuesto.</t>
    </r>
  </si>
  <si>
    <r>
      <t>PARÁGRAFO 2o. </t>
    </r>
    <r>
      <rPr>
        <sz val="9"/>
        <color indexed="63"/>
        <rFont val="Arial"/>
        <family val="2"/>
      </rPr>
      <t>El impuesto de que trata este artículo será retenido en la fuente, sobre el valor bruto de los pagos o abonos en cuenta por concepto de dividendos o participaciones.</t>
    </r>
  </si>
  <si>
    <r>
      <t>ARTÍCULO 246. </t>
    </r>
    <r>
      <rPr>
        <b/>
        <i/>
        <sz val="9"/>
        <rFont val="Arial"/>
        <family val="2"/>
      </rPr>
      <t>TARIFA ESPECIAL PARA DIVIDENDOS Y PARTICIPACIONES RECIBIDOS POR ESTABLECIMIENTOS PERMANENTES DE SOCIEDADES EXTRANJERAS</t>
    </r>
    <r>
      <rPr>
        <b/>
        <sz val="9"/>
        <rFont val="Arial"/>
        <family val="2"/>
      </rPr>
      <t>.</t>
    </r>
  </si>
  <si>
    <t>Cuando estos dividendos provengan de utilidades que no sean susceptibles de ser distribuidas a título de ingreso no constitutivo de renta ni ganancia ocasional, estarán gravados a la tarifa señalada en el artículo 240, según el periodo gravable en que se paguen o abonen en cuenta, caso en el cual el impuesto señalado en el inciso anterior, se aplicará una vez disminuido este impuesto.</t>
  </si>
  <si>
    <t>En cualquier caso, el impuesto será retenido en la fuente en el momento del pago o abono en cuenta.</t>
  </si>
  <si>
    <t>PARÁGRAFO 3o. Los dividendos que se distribuyen dentro de los grupos empresariales o dentro de sociedades en situación de control debidamente registrados ante la Cámara de Comercio, no estarán sujetos a la retención en la fuente regulada en este artículo. Lo anterior, siempre y cuando no se trate de una entidad intermedia dispuesta para el diferimiento del impuesto sobre los dividendos.</t>
  </si>
  <si>
    <t>La tarifa del impuesto sobre la renta correspondiente a dividendos o participaciones, percibidos por sociedades u otras entidades extranjeras sin domicilio principal en el país, por personas naturales sin residencia en Colombia y por sucesiones ilíquidas de causantes que no eran residentes en Colombia será del diez por ciento (10%).</t>
  </si>
  <si>
    <t>Hasta el 31 de diciembre de 2018 era del 7.5%</t>
  </si>
  <si>
    <t>La tarifa del impuesto sobre la renta aplicable a los dividendos y participaciones que se paguen o abonen en cuenta a establecimientos permanentes en Colombia de sociedades extranjeras será del diez por ciento (10%), cuando provengan de utilidades que hayan sido distribuidas a título de ingreso no constitutivo de renta ni ganancia ocasional.</t>
  </si>
  <si>
    <t>IMPUESTO A LOS DIVIDENDOS</t>
  </si>
  <si>
    <t>Columna1</t>
  </si>
  <si>
    <t>Columna2</t>
  </si>
  <si>
    <t>Columna3</t>
  </si>
  <si>
    <t>CONCEPTO</t>
  </si>
  <si>
    <t>TARIFA IMPUESTO DIVIDENDOS</t>
  </si>
  <si>
    <t>NORMA</t>
  </si>
  <si>
    <t>PERSONAS NATURALES RESIDENTES Y SUCESIONES ILÍQUIDAS RESIDENTES</t>
  </si>
  <si>
    <t>Dividendos mayores a 300 UVT no gravados según Artículo 49 ET</t>
  </si>
  <si>
    <t>((Dividendos en UVT) - 300 UVT)x10%</t>
  </si>
  <si>
    <t>Artículo 242 E.T. inciso primero</t>
  </si>
  <si>
    <t>Dividendos gravados según Artículo 49 ET</t>
  </si>
  <si>
    <t>Primer impuesto = (Dividendos gravadosxTarifa)</t>
  </si>
  <si>
    <t>Artículo 242 E.T. inciso segundo</t>
  </si>
  <si>
    <t xml:space="preserve">       Año 2019 33% ; Año 2020 32% ;  Año 2021 31% ; Año 2020 30%</t>
  </si>
  <si>
    <t>Segundo impuesto = (((Dividendos gravados - primer impuesto)/UVT)-300 UVT)*UVT)*10%</t>
  </si>
  <si>
    <t>SOCIEDADES NACIONALES</t>
  </si>
  <si>
    <t>Dividendos no gravados según Artículo 49 ET</t>
  </si>
  <si>
    <t>Artículo 242-1 E.T.</t>
  </si>
  <si>
    <t>Inciso segundo Artículo 242-1 E.T.</t>
  </si>
  <si>
    <t>SOCIEDADES Y ENTIDADES EXTRANJERAS Y PERSONAS NATURALES NO RESIDENTES</t>
  </si>
  <si>
    <t>Artículo 245 E.T.</t>
  </si>
  <si>
    <t xml:space="preserve">       Año 2019 33% ; Año 2020 32% ;  Año 2021 31% ; Año 2022 30%</t>
  </si>
  <si>
    <t>ESTABLECIMIENTOS PERMANENTES DE SOCIEDADES EXTRANJERAS</t>
  </si>
  <si>
    <t>Artículo 246 E.T.</t>
  </si>
  <si>
    <t>Artículo 246 E.T. inciso segundo</t>
  </si>
  <si>
    <t>RETENCIÓN EN LA FUENTE RENTA</t>
  </si>
  <si>
    <t>El impuesto sobre la renta de que trata el artículo 242 será retenido sobre el valor bruto de los pagos o abonos en cuenta por concepto de dividendos o participaciones.</t>
  </si>
  <si>
    <t>Parágrafo Artículo 242  E.T.</t>
  </si>
  <si>
    <t>La retención en la fuente a la que se refiere el artículo 242-1 del E.T. solo se practica en la sociedad nacional que reciba los dividendos por primera vez.</t>
  </si>
  <si>
    <t>Parágrafo 1 Artículo 242-1 E.T.</t>
  </si>
  <si>
    <t>Las sociedades bajo el régimen CHC del impuesto sobre la renta, no están sujetas a la retención en la fuente sobre dividendos.</t>
  </si>
  <si>
    <t>Parágrafo 2 Artículo 242-1 E.T.</t>
  </si>
  <si>
    <t>Los Dividendos que se distribuyan dentro de los grupos empresariales debidamente registrados ante la cámara de comercio, no estarán sujetos a la retención en la fuente regulada en el artículo 242-1.</t>
  </si>
  <si>
    <t>Parágrafo 3 Artículo 242-1 E.T.</t>
  </si>
  <si>
    <t>Art. 49. DETERMINACIÓN DE LOS DIVIDENDOS Y PARTICIPACIONES NO GRAVADOS.</t>
  </si>
  <si>
    <r>
      <t>* -Modificado-</t>
    </r>
    <r>
      <rPr>
        <sz val="11"/>
        <color indexed="8"/>
        <rFont val="Arial"/>
        <family val="2"/>
      </rPr>
      <t> Cuando se trate de utilidades obtenidas a partir del 1. de enero de 2013, para efectos de determinar el beneficio de que trata el artículo anterior, la sociedad que obtiene las utilidades susceptibles de ser distribuidas a título de ingreso no constitutivo de renta ni de ganancia ocasional, utilizará el siguiente procedimiento: </t>
    </r>
  </si>
  <si>
    <t>1. Tomará la Renta Líquida Gravable más las Ganancias Ocasionales Gravables del respectivo año y le restará el resultado de tomar el  Básico de Renta y el Impuesto de Ganancias Ocasionales liquidado por el mismo año gravable, menos el monto de los descuentos tributarios por impuestos pagados en el exterior correspondientes a dividendos y participaciones a los que se refieren los literales a), b) y c) del inciso segundo del artículo 254 de este Estatuto</t>
  </si>
  <si>
    <t>2. Al resultado así obtenido se le adicionará el valor percibido durante el respectivo año gravable por concepto de:</t>
  </si>
  <si>
    <t>a. Dividendos o partícipaciones de otras sociedades nacionales y de sociedades domiciliadas en los países miembros de la Comunidad Andina de Naciones, que tengan el carácter no gravado; y</t>
  </si>
  <si>
    <t>b. Beneficios o tratamientos especiales que, por expresa disposición legal, deban comunicarse a los socios, accionistas, asociados, suscriptores, o similares.</t>
  </si>
  <si>
    <t>3. El valor obtenido de acuerdo con lo dispuesto en el numeral anterior constituye la utilidad máxima susceptible de ser distribuida a título de ingreso no constitutivo de renta ni de ganancia ocasional.</t>
  </si>
  <si>
    <t>4. El valor de que trata el numeral 3 de este artículo deberá contabilizarse en forma independiente de las demás cuentas que hacen parte del patrimonio de la sociedad hasta concurrencia de la utilidad comercial.</t>
  </si>
  <si>
    <t>5. Si el valor al que se refiere el numeral 3 de este artículo excede el monto de las utilidades comerciales del período, el exceso se podrá imputar a las utilidades comerciales futuras que tendrían la calidad de gravadas y que sean obtenidas dentro de los cinco años siguientes a aquél en el que se produjo el exceso, o a las utilidades calificadas como gravadas que hubieren sido obtenidas durante los dos períodos anteriores a aquel en el que se produjo el exceso.</t>
  </si>
  <si>
    <t>6. El exceso al que se refiere el numeral 5 de este artículo se deberá registrar y controlar en cuentas de orden.</t>
  </si>
  <si>
    <t>7. La sociedad informará a sus socios, accionistas, comuneros, asociados, suscriptores y similares, en el momento de la distribución, el valor no gravable de conformidad con los numerales anteriores.</t>
  </si>
  <si>
    <r>
      <t>Par. 1.</t>
    </r>
    <r>
      <rPr>
        <sz val="11"/>
        <color indexed="8"/>
        <rFont val="Arial"/>
        <family val="2"/>
      </rPr>
      <t> Lo dispuesto en el numeral 2 y 5 de este artículo no será aplicable a los excesos de utilidades que provengan de rentas exentas u otras rentas o beneficios tributarios cuyo tratamiento especial no se pueda trasladar a los socios, accionistas, asociados, suscriptores, o similares por disposición expresa de la ley.</t>
    </r>
  </si>
  <si>
    <r>
      <t>Par 2.</t>
    </r>
    <r>
      <rPr>
        <sz val="11"/>
        <color indexed="8"/>
        <rFont val="Arial"/>
        <family val="2"/>
      </rPr>
      <t> Las utilidades comerciales después de impuestos, obtenidas por la sociedad en el respectivo período gravable que excedan el resultado previsto en el numeral 3 tendrán la calidad de gravadas.</t>
    </r>
  </si>
  <si>
    <t>Dichas utilidades constituirán renta gravable en cabeza de los socios, accionistas, asociados, suscriptores, o similares, en el año gravable en el cual se distribuyan, cuando el exceso al que se refiere este parágrafo no se pueda imputar en los términos del numeral 5 de este artículo, la sociedad efectuará la retención en la fuente sobre el monto del exceso calificado como gravado, en el momento del pago o abono en cuenta, de conformidad con los porcentajes que establezca el Gobierno Nacional para tal efecto.</t>
  </si>
  <si>
    <r>
      <t>-Adicionado- PAR 4. </t>
    </r>
    <r>
      <rPr>
        <sz val="11"/>
        <color indexed="8"/>
        <rFont val="Arial"/>
        <family val="2"/>
      </rPr>
      <t>Los dividendos o participaciones percibidos por sociedades nacionales pertenecientes al régimen de Compañías Holding Colombianas (CHC) tendrán el tratamiento establecido en el Título II del Libro Séptimo del Estatuto Tributario.</t>
    </r>
  </si>
  <si>
    <r>
      <rPr>
        <b/>
        <sz val="14"/>
        <color indexed="10"/>
        <rFont val="Calibri"/>
        <family val="2"/>
      </rPr>
      <t>ARTÍCULO 242. TARIFA ESPECIAL PARA DIVIDENDOS O PARTICIPACIONES RECIBIDAS POR PERSONAS NATURALES RESIDENTES.</t>
    </r>
    <r>
      <rPr>
        <b/>
        <sz val="14"/>
        <color indexed="8"/>
        <rFont val="Calibri"/>
        <family val="2"/>
      </rPr>
      <t xml:space="preserve"> </t>
    </r>
    <r>
      <rPr>
        <sz val="14"/>
        <color indexed="8"/>
        <rFont val="Calibri"/>
        <family val="2"/>
      </rPr>
      <t xml:space="preserve">Los dividendos y participaciones pagados o abonados en cuenta a personas naturales residentes y sucesiones ilíquidas de causantes que al momento de su muerte eran residentes del país, provenientes de </t>
    </r>
    <r>
      <rPr>
        <b/>
        <u val="single"/>
        <sz val="14"/>
        <color indexed="8"/>
        <rFont val="Calibri"/>
        <family val="2"/>
      </rPr>
      <t>distribución de utilidades que hubieren sido consideradas como ingreso no constitutivo de renta ni ganancia ocasional</t>
    </r>
    <r>
      <rPr>
        <sz val="14"/>
        <color indexed="8"/>
        <rFont val="Calibri"/>
        <family val="2"/>
      </rPr>
      <t xml:space="preserve">, conforme a lo dispuesto en el numeral 3 del artículo 49 de este Estatuto, estarán sujetas a la siguiente tarifa del impuesto sobre la renta: </t>
    </r>
  </si>
  <si>
    <t>Rangos en UVT Desde</t>
  </si>
  <si>
    <t>Rangos en UVT hasta</t>
  </si>
  <si>
    <r>
      <t xml:space="preserve">Los dividendos y participaciones pagados o abonados en cuenta a personas naturales residentes y sucesiones ilíquidas de causantes que al momento de su muerte era residentes del país, provenientes de </t>
    </r>
    <r>
      <rPr>
        <b/>
        <u val="single"/>
        <sz val="14"/>
        <color indexed="8"/>
        <rFont val="Calibri"/>
        <family val="2"/>
      </rPr>
      <t xml:space="preserve">distribuciones de utilidades gravadas </t>
    </r>
    <r>
      <rPr>
        <sz val="14"/>
        <color indexed="8"/>
        <rFont val="Calibri"/>
        <family val="2"/>
      </rPr>
      <t xml:space="preserve">conforme a lo dispuesto en el parágrafo 2° del artículo 49, estarán sujetos a la </t>
    </r>
    <r>
      <rPr>
        <b/>
        <u val="single"/>
        <sz val="14"/>
        <color indexed="8"/>
        <rFont val="Calibri"/>
        <family val="2"/>
      </rPr>
      <t>tarifa señalada en el artículo 240,</t>
    </r>
    <r>
      <rPr>
        <sz val="14"/>
        <color indexed="8"/>
        <rFont val="Calibri"/>
        <family val="2"/>
      </rPr>
      <t xml:space="preserve"> según el periodo gravable en que se paguen </t>
    </r>
    <r>
      <rPr>
        <i/>
        <sz val="14"/>
        <color indexed="8"/>
        <rFont val="Calibri"/>
        <family val="2"/>
      </rPr>
      <t xml:space="preserve">o </t>
    </r>
    <r>
      <rPr>
        <sz val="14"/>
        <color indexed="8"/>
        <rFont val="Calibri"/>
        <family val="2"/>
      </rPr>
      <t xml:space="preserve">abonen en cuenta, </t>
    </r>
    <r>
      <rPr>
        <b/>
        <i/>
        <u val="single"/>
        <sz val="14"/>
        <color indexed="53"/>
        <rFont val="Calibri"/>
        <family val="2"/>
      </rPr>
      <t xml:space="preserve">caso en el cual el impuesto señalado en el inciso </t>
    </r>
    <r>
      <rPr>
        <b/>
        <i/>
        <sz val="14"/>
        <color indexed="53"/>
        <rFont val="Calibri"/>
        <family val="2"/>
      </rPr>
      <t>anterior, se aplicará una vez disminuido este impuesto</t>
    </r>
    <r>
      <rPr>
        <sz val="14"/>
        <color indexed="8"/>
        <rFont val="Calibri"/>
        <family val="2"/>
      </rPr>
      <t xml:space="preserve">. A esta misma tarifa estarán gravados los dividendos y participaciones recibidos de sociedades y entidades extranjeras. </t>
    </r>
  </si>
  <si>
    <r>
      <t xml:space="preserve">PARÁGRAFO. </t>
    </r>
    <r>
      <rPr>
        <sz val="14"/>
        <color indexed="8"/>
        <rFont val="Calibri"/>
        <family val="2"/>
      </rPr>
      <t xml:space="preserve">El impuesto sobre la renta de que trata este artículo será retenido en la fuente sobre el valor bruto de los pagos o abonos en cuenta por concepto de dividendos o participaciones. </t>
    </r>
  </si>
  <si>
    <t xml:space="preserve">La retención en la fuente del artículo 242-1 del Estatuto Tributario será descontable para el accionista persona natural residente. En estos casos el impuesto sobre la renta se reduciría en el valor de la retención en la fuente trasladada al accionista persona natural residente. </t>
  </si>
  <si>
    <r>
      <rPr>
        <b/>
        <sz val="14"/>
        <color indexed="10"/>
        <rFont val="Calibri"/>
        <family val="2"/>
      </rPr>
      <t>ARTICULO 242-1. TARIFA ESPECIAL PARA DIVIDENDOS O PARTICIPACIONES RECIBIDAS POR SOCIEDADES NACIONALES</t>
    </r>
    <r>
      <rPr>
        <b/>
        <sz val="14"/>
        <color indexed="8"/>
        <rFont val="Calibri"/>
        <family val="2"/>
      </rPr>
      <t xml:space="preserve">. </t>
    </r>
    <r>
      <rPr>
        <b/>
        <u val="single"/>
        <sz val="14"/>
        <color indexed="8"/>
        <rFont val="Calibri"/>
        <family val="2"/>
      </rPr>
      <t xml:space="preserve">Los dividendos </t>
    </r>
    <r>
      <rPr>
        <b/>
        <i/>
        <u val="single"/>
        <sz val="14"/>
        <color indexed="8"/>
        <rFont val="Calibri"/>
        <family val="2"/>
      </rPr>
      <t xml:space="preserve">y </t>
    </r>
    <r>
      <rPr>
        <b/>
        <u val="single"/>
        <sz val="14"/>
        <color indexed="8"/>
        <rFont val="Calibri"/>
        <family val="2"/>
      </rPr>
      <t>participaciones pagados o abonados en cuenta a sociedades nacionales</t>
    </r>
    <r>
      <rPr>
        <sz val="14"/>
        <color indexed="8"/>
        <rFont val="Calibri"/>
        <family val="2"/>
      </rPr>
      <t>, provenientes de distribución de utilidades que hubieren sido consideradas</t>
    </r>
    <r>
      <rPr>
        <vertAlign val="superscript"/>
        <sz val="14"/>
        <color indexed="8"/>
        <rFont val="Calibri"/>
        <family val="2"/>
      </rPr>
      <t xml:space="preserve"> </t>
    </r>
    <r>
      <rPr>
        <sz val="14"/>
        <color indexed="8"/>
        <rFont val="Calibri"/>
        <family val="2"/>
      </rPr>
      <t xml:space="preserve">como ingreso </t>
    </r>
    <r>
      <rPr>
        <b/>
        <u val="single"/>
        <sz val="14"/>
        <color indexed="8"/>
        <rFont val="Calibri"/>
        <family val="2"/>
      </rPr>
      <t>no constitutivo de renta ni ganancia ocasional</t>
    </r>
    <r>
      <rPr>
        <sz val="14"/>
        <color indexed="8"/>
        <rFont val="Calibri"/>
        <family val="2"/>
      </rPr>
      <t xml:space="preserve">, conforme a lo dispuesto en el numeral 3 del artículo 49 de este Estatuto, </t>
    </r>
    <r>
      <rPr>
        <b/>
        <u val="single"/>
        <sz val="14"/>
        <color indexed="8"/>
        <rFont val="Calibri"/>
        <family val="2"/>
      </rPr>
      <t xml:space="preserve">estarán sujetas a la tarifa del siete y medio por ciento (7,5%) a título de retención en la fuente </t>
    </r>
    <r>
      <rPr>
        <sz val="14"/>
        <color indexed="8"/>
        <rFont val="Calibri"/>
        <family val="2"/>
      </rPr>
      <t xml:space="preserve">sobre la renta, que será trasladable e imputable a la persona natural residente o inversionista residente en el exterior. </t>
    </r>
  </si>
  <si>
    <r>
      <t xml:space="preserve">Los dividendos y participaciones pagados o abonados </t>
    </r>
    <r>
      <rPr>
        <sz val="14"/>
        <color indexed="8"/>
        <rFont val="Calibri"/>
        <family val="2"/>
      </rPr>
      <t xml:space="preserve">en cuenta </t>
    </r>
    <r>
      <rPr>
        <b/>
        <u val="single"/>
        <sz val="14"/>
        <color indexed="8"/>
        <rFont val="Calibri"/>
        <family val="2"/>
      </rPr>
      <t>a sociedades nacionales</t>
    </r>
    <r>
      <rPr>
        <sz val="14"/>
        <color indexed="8"/>
        <rFont val="Calibri"/>
        <family val="2"/>
      </rPr>
      <t xml:space="preserve">, provenientes de distribuciones </t>
    </r>
    <r>
      <rPr>
        <b/>
        <u val="single"/>
        <sz val="14"/>
        <color indexed="8"/>
        <rFont val="Calibri"/>
        <family val="2"/>
      </rPr>
      <t xml:space="preserve">de utilidades gravadas </t>
    </r>
    <r>
      <rPr>
        <sz val="14"/>
        <color indexed="8"/>
        <rFont val="Calibri"/>
        <family val="2"/>
      </rPr>
      <t>conforme a lo dispuesto en el parágrafo 2 del artículo 49</t>
    </r>
    <r>
      <rPr>
        <b/>
        <u val="single"/>
        <sz val="14"/>
        <color indexed="8"/>
        <rFont val="Calibri"/>
        <family val="2"/>
      </rPr>
      <t>, estarán sujetos a la tarifa señalada en el artículo 240 del Estatuto Tributario</t>
    </r>
    <r>
      <rPr>
        <sz val="14"/>
        <color indexed="8"/>
        <rFont val="Calibri"/>
        <family val="2"/>
      </rPr>
      <t xml:space="preserve">, </t>
    </r>
    <r>
      <rPr>
        <b/>
        <u val="single"/>
        <sz val="14"/>
        <color indexed="8"/>
        <rFont val="Calibri"/>
        <family val="2"/>
      </rPr>
      <t xml:space="preserve">según el periodo gravable en que se paguen o abonen </t>
    </r>
    <r>
      <rPr>
        <sz val="14"/>
        <color indexed="8"/>
        <rFont val="Calibri"/>
        <family val="2"/>
      </rPr>
      <t xml:space="preserve">en cuenta, </t>
    </r>
    <r>
      <rPr>
        <b/>
        <u val="single"/>
        <sz val="14"/>
        <color indexed="8"/>
        <rFont val="Calibri"/>
        <family val="2"/>
      </rPr>
      <t xml:space="preserve">caso en el cual la retención en la fuente señalada en el inciso anterior se aplicará una vez disminuido este impuesto. </t>
    </r>
    <r>
      <rPr>
        <b/>
        <sz val="14"/>
        <color indexed="8"/>
        <rFont val="Calibri"/>
        <family val="2"/>
      </rPr>
      <t xml:space="preserve">A esta misma tarifa estarán gravados los dividendos y participaciones recibidos de sociedades y entidades extranjeras. </t>
    </r>
  </si>
  <si>
    <r>
      <t xml:space="preserve">PARÁGRAFO 1. </t>
    </r>
    <r>
      <rPr>
        <sz val="14"/>
        <color indexed="8"/>
        <rFont val="Calibri"/>
        <family val="2"/>
      </rPr>
      <t xml:space="preserve">La retención en la fuente será calculada sobre el valor bruto de los pagos o abonos en cuenta por concepto de dividendos o participaciones. </t>
    </r>
  </si>
  <si>
    <r>
      <t>La retención en la fuente a la que se refiere este artículo solo se practica en la sociedad nacional que reciba los dividendos por primera vez</t>
    </r>
    <r>
      <rPr>
        <sz val="14"/>
        <color indexed="8"/>
        <rFont val="Calibri"/>
        <family val="2"/>
      </rPr>
      <t xml:space="preserve">, y el crédito será trasladable hasta el beneficiario final persona natural residente o inversionista residente en el exterior. </t>
    </r>
  </si>
  <si>
    <r>
      <t xml:space="preserve">PARÁGRAFO </t>
    </r>
    <r>
      <rPr>
        <b/>
        <sz val="14"/>
        <color indexed="8"/>
        <rFont val="Calibri"/>
        <family val="2"/>
      </rPr>
      <t xml:space="preserve">2. </t>
    </r>
    <r>
      <rPr>
        <b/>
        <u val="single"/>
        <sz val="14"/>
        <color indexed="8"/>
        <rFont val="Calibri"/>
        <family val="2"/>
      </rPr>
      <t xml:space="preserve">Las sociedades bajo el régimen CHC del impuesto sobre la renta, incluyendo las entidades públicas descentralizadas, no están sujetas a la retención en la fuente sobre los dividendos </t>
    </r>
    <r>
      <rPr>
        <sz val="14"/>
        <color indexed="8"/>
        <rFont val="Calibri"/>
        <family val="2"/>
      </rPr>
      <t xml:space="preserve">distribuidos por sociedades en Colombia. </t>
    </r>
  </si>
  <si>
    <r>
      <t xml:space="preserve">PARÁGRAFO 3. </t>
    </r>
    <r>
      <rPr>
        <b/>
        <u val="single"/>
        <sz val="14"/>
        <color indexed="8"/>
        <rFont val="Calibri"/>
        <family val="2"/>
      </rPr>
      <t xml:space="preserve">Los dividendos que se distribuyan dentro de los grupos empresariales debidamente registrados ante la Cámara de Comercio, no estarán sujetos a la retención en la fuente regulada en este artículo. </t>
    </r>
    <r>
      <rPr>
        <b/>
        <sz val="14"/>
        <color indexed="8"/>
        <rFont val="Calibri"/>
        <family val="2"/>
      </rPr>
      <t xml:space="preserve"> Lo anterior, siempre y cuando no se trate de una entidad intermedia dispuesta para el diferimiento del impuesto sobre los dividendos.</t>
    </r>
  </si>
  <si>
    <r>
      <rPr>
        <b/>
        <sz val="14"/>
        <color indexed="10"/>
        <rFont val="Calibri"/>
        <family val="2"/>
      </rPr>
      <t>ARTICULO 245. TARIFA ESPECIAL PARA DIVIDENDOS O PARTICIPACIONES</t>
    </r>
    <r>
      <rPr>
        <sz val="14"/>
        <color indexed="10"/>
        <rFont val="Calibri"/>
        <family val="2"/>
      </rPr>
      <t xml:space="preserve"> </t>
    </r>
    <r>
      <rPr>
        <b/>
        <sz val="14"/>
        <color indexed="10"/>
        <rFont val="Calibri"/>
        <family val="2"/>
      </rPr>
      <t>RECIBIDOS POR SOCIEDADES Y ENTIDADES EXTRANJERAS Y POR PERSONAS NATURALES NO RESIDENTES</t>
    </r>
    <r>
      <rPr>
        <b/>
        <sz val="14"/>
        <color indexed="8"/>
        <rFont val="Calibri"/>
        <family val="2"/>
      </rPr>
      <t xml:space="preserve">. La tarifa del impuesto sobre la renta correspondiente a dividendos o participaciones, percibidos por sociedades u otras </t>
    </r>
    <r>
      <rPr>
        <b/>
        <u val="single"/>
        <sz val="14"/>
        <color indexed="8"/>
        <rFont val="Calibri"/>
        <family val="2"/>
      </rPr>
      <t>entidades extranjeras sin domicilio principal en el país</t>
    </r>
    <r>
      <rPr>
        <u val="single"/>
        <sz val="14"/>
        <color indexed="8"/>
        <rFont val="Calibri"/>
        <family val="2"/>
      </rPr>
      <t>,</t>
    </r>
    <r>
      <rPr>
        <sz val="14"/>
        <color indexed="8"/>
        <rFont val="Calibri"/>
        <family val="2"/>
      </rPr>
      <t xml:space="preserve"> </t>
    </r>
    <r>
      <rPr>
        <b/>
        <u val="single"/>
        <sz val="14"/>
        <color indexed="8"/>
        <rFont val="Calibri"/>
        <family val="2"/>
      </rPr>
      <t xml:space="preserve">por personas naturales sin residencia </t>
    </r>
    <r>
      <rPr>
        <sz val="14"/>
        <color indexed="8"/>
        <rFont val="Calibri"/>
        <family val="2"/>
      </rPr>
      <t xml:space="preserve">en Colombia y por sucesiones ilíquidas de causantes que no eran residentes en Colombia </t>
    </r>
    <r>
      <rPr>
        <b/>
        <u val="single"/>
        <sz val="14"/>
        <color indexed="8"/>
        <rFont val="Calibri"/>
        <family val="2"/>
      </rPr>
      <t xml:space="preserve">será del diez por ciento (10%). </t>
    </r>
  </si>
  <si>
    <r>
      <t xml:space="preserve">PARÁGRAFO 1. </t>
    </r>
    <r>
      <rPr>
        <b/>
        <u val="single"/>
        <sz val="14"/>
        <color indexed="8"/>
        <rFont val="Calibri"/>
        <family val="2"/>
      </rPr>
      <t>Cuando los dividendos o participaciones correspondan a utilidades</t>
    </r>
    <r>
      <rPr>
        <sz val="14"/>
        <color indexed="8"/>
        <rFont val="Calibri"/>
        <family val="2"/>
      </rPr>
      <t xml:space="preserve">, que de haberse distribuido a una sociedad nacional hubieren estado </t>
    </r>
    <r>
      <rPr>
        <b/>
        <u val="single"/>
        <sz val="14"/>
        <color indexed="8"/>
        <rFont val="Calibri"/>
        <family val="2"/>
      </rPr>
      <t>gravadas</t>
    </r>
    <r>
      <rPr>
        <sz val="14"/>
        <color indexed="8"/>
        <rFont val="Calibri"/>
        <family val="2"/>
      </rPr>
      <t xml:space="preserve">, conforme a las reglas de los artículos 48 y 49 </t>
    </r>
    <r>
      <rPr>
        <b/>
        <u val="single"/>
        <sz val="14"/>
        <color indexed="8"/>
        <rFont val="Calibri"/>
        <family val="2"/>
      </rPr>
      <t>estarán sometidos a la tarifa señalada en el artículo 240,</t>
    </r>
    <r>
      <rPr>
        <sz val="14"/>
        <color indexed="8"/>
        <rFont val="Calibri"/>
        <family val="2"/>
      </rPr>
      <t xml:space="preserve"> según el periodo gravable en que se paguen o abonen en cuenta, </t>
    </r>
    <r>
      <rPr>
        <b/>
        <u val="single"/>
        <sz val="14"/>
        <color indexed="8"/>
        <rFont val="Calibri"/>
        <family val="2"/>
      </rPr>
      <t xml:space="preserve">caso en el cual el impuesto señalado en el inciso anterior, se aplicará una vez disminuido este impuesto. </t>
    </r>
  </si>
  <si>
    <r>
      <t xml:space="preserve">PARÁGRAFO </t>
    </r>
    <r>
      <rPr>
        <sz val="14"/>
        <color indexed="8"/>
        <rFont val="Calibri"/>
        <family val="2"/>
      </rPr>
      <t xml:space="preserve">2. El impuesto de que trata este artículo será retenido en la fuente, sobre el valor bruto de los pagos o abonos en cuenta por concepto de dividendos o participaciones. </t>
    </r>
  </si>
  <si>
    <r>
      <rPr>
        <b/>
        <sz val="14"/>
        <color indexed="10"/>
        <rFont val="Calibri"/>
        <family val="2"/>
      </rPr>
      <t>ARTÍCULO 246. TARIFA ESPECIAL PARA DIVIDENDOS Y PARTICIPACIONES RECIBIDOS POR ESTABLECIMIENTOS PERMANENTES DE SOCIEDADES EXTRANJERAS.</t>
    </r>
    <r>
      <rPr>
        <b/>
        <sz val="14"/>
        <color indexed="8"/>
        <rFont val="Calibri"/>
        <family val="2"/>
      </rPr>
      <t xml:space="preserve"> </t>
    </r>
    <r>
      <rPr>
        <sz val="14"/>
        <color indexed="8"/>
        <rFont val="Calibri"/>
        <family val="2"/>
      </rPr>
      <t xml:space="preserve">La tarifa del impuesto sobre la renta aplicable a los dividendos y participaciones que se paguen o abonen en cuenta a establecimientos permanentes en Colombia de sociedades extranjeras será del diez por ciento </t>
    </r>
    <r>
      <rPr>
        <b/>
        <u val="single"/>
        <sz val="14"/>
        <color indexed="8"/>
        <rFont val="Calibri"/>
        <family val="2"/>
      </rPr>
      <t xml:space="preserve">(10%), </t>
    </r>
    <r>
      <rPr>
        <sz val="14"/>
        <color indexed="8"/>
        <rFont val="Calibri"/>
        <family val="2"/>
      </rPr>
      <t xml:space="preserve">cuando provengan de </t>
    </r>
    <r>
      <rPr>
        <b/>
        <u val="single"/>
        <sz val="14"/>
        <color indexed="8"/>
        <rFont val="Calibri"/>
        <family val="2"/>
      </rPr>
      <t>utilidades</t>
    </r>
    <r>
      <rPr>
        <sz val="14"/>
        <color indexed="8"/>
        <rFont val="Calibri"/>
        <family val="2"/>
      </rPr>
      <t xml:space="preserve"> </t>
    </r>
    <r>
      <rPr>
        <b/>
        <u val="single"/>
        <sz val="14"/>
        <color indexed="8"/>
        <rFont val="Calibri"/>
        <family val="2"/>
      </rPr>
      <t xml:space="preserve">que hayan sido distribuidas a título de ingreso no constitutivo de renta ni ganancia ocasional. </t>
    </r>
  </si>
  <si>
    <r>
      <t xml:space="preserve">Cuando estos dividendos </t>
    </r>
    <r>
      <rPr>
        <u val="single"/>
        <sz val="14"/>
        <color indexed="8"/>
        <rFont val="Calibri"/>
        <family val="2"/>
      </rPr>
      <t>provengan de utilidades que no sean susceptibles de ser distribuidas a título de ingreso no constitutivo de renta ni ganancia ocasional</t>
    </r>
    <r>
      <rPr>
        <sz val="14"/>
        <color indexed="8"/>
        <rFont val="Calibri"/>
        <family val="2"/>
      </rPr>
      <t xml:space="preserve">, </t>
    </r>
    <r>
      <rPr>
        <b/>
        <u val="single"/>
        <sz val="14"/>
        <color indexed="8"/>
        <rFont val="Calibri"/>
        <family val="2"/>
      </rPr>
      <t>estarán gravados a la tarifa señalada en el artículo 240,</t>
    </r>
    <r>
      <rPr>
        <sz val="14"/>
        <color indexed="8"/>
        <rFont val="Calibri"/>
        <family val="2"/>
      </rPr>
      <t xml:space="preserve"> según el periodo gravable en que se paguen o abonen en cuenta, </t>
    </r>
    <r>
      <rPr>
        <b/>
        <sz val="14"/>
        <color indexed="8"/>
        <rFont val="Calibri"/>
        <family val="2"/>
      </rPr>
      <t xml:space="preserve">caso en el cual el impuesto señalado en el inciso anterior, se aplicará una vez disminuido este impuesto. </t>
    </r>
  </si>
  <si>
    <t xml:space="preserve">En cualquier caso, el impuesto será retenido en la fuente en el momento del pago o abono en cuenta. </t>
  </si>
  <si>
    <t>Segundo impuesto = (Dividendos gravados - primer impuesto)*7,5%</t>
  </si>
  <si>
    <t>Segundo impuesto = (((Dividendos gravados - primer impuesto)*10%</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</si>
</sst>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0.00\ &quot;€&quot;_-;\-* #,##0.00\ &quot;€&quot;_-;_-* &quot;-&quot;??\ &quot;€&quot;_-;_-@_-"/>
    <numFmt numFmtId="173" formatCode="_-* #,##0.00\ _€_-;\-* #,##0.00\ _€_-;_-* &quot;-&quot;??\ _€_-;_-@_-"/>
    <numFmt numFmtId="174" formatCode="_(&quot;$&quot;\ * #,##0_);_(&quot;$&quot;\ * \(#,##0\);_(&quot;$&quot;\ * &quot;-&quot;??_);_(@_)"/>
    <numFmt numFmtId="175" formatCode="_-* #,##0\ _€_-;\-* #,##0\ _€_-;_-* &quot;-&quot;??\ _€_-;_-@_-"/>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82">
    <font>
      <sz val="11"/>
      <color theme="1"/>
      <name val="Calibri"/>
      <family val="2"/>
    </font>
    <font>
      <sz val="11"/>
      <color indexed="8"/>
      <name val="Calibri"/>
      <family val="2"/>
    </font>
    <font>
      <b/>
      <i/>
      <sz val="11"/>
      <color indexed="10"/>
      <name val="Calibri"/>
      <family val="2"/>
    </font>
    <font>
      <sz val="11"/>
      <color indexed="10"/>
      <name val="Calibri"/>
      <family val="2"/>
    </font>
    <font>
      <b/>
      <sz val="9"/>
      <name val="Arial"/>
      <family val="2"/>
    </font>
    <font>
      <sz val="9"/>
      <color indexed="63"/>
      <name val="Arial"/>
      <family val="2"/>
    </font>
    <font>
      <sz val="9"/>
      <color indexed="40"/>
      <name val="Arial"/>
      <family val="2"/>
    </font>
    <font>
      <b/>
      <i/>
      <sz val="9"/>
      <name val="Arial"/>
      <family val="2"/>
    </font>
    <font>
      <sz val="11"/>
      <color indexed="8"/>
      <name val="Arial"/>
      <family val="2"/>
    </font>
    <font>
      <b/>
      <sz val="14"/>
      <color indexed="10"/>
      <name val="Calibri"/>
      <family val="2"/>
    </font>
    <font>
      <b/>
      <sz val="14"/>
      <color indexed="8"/>
      <name val="Calibri"/>
      <family val="2"/>
    </font>
    <font>
      <sz val="14"/>
      <color indexed="8"/>
      <name val="Calibri"/>
      <family val="2"/>
    </font>
    <font>
      <b/>
      <u val="single"/>
      <sz val="14"/>
      <color indexed="8"/>
      <name val="Calibri"/>
      <family val="2"/>
    </font>
    <font>
      <i/>
      <sz val="14"/>
      <color indexed="8"/>
      <name val="Calibri"/>
      <family val="2"/>
    </font>
    <font>
      <b/>
      <i/>
      <u val="single"/>
      <sz val="14"/>
      <color indexed="53"/>
      <name val="Calibri"/>
      <family val="2"/>
    </font>
    <font>
      <b/>
      <i/>
      <sz val="14"/>
      <color indexed="53"/>
      <name val="Calibri"/>
      <family val="2"/>
    </font>
    <font>
      <b/>
      <i/>
      <u val="single"/>
      <sz val="14"/>
      <color indexed="8"/>
      <name val="Calibri"/>
      <family val="2"/>
    </font>
    <font>
      <vertAlign val="superscript"/>
      <sz val="14"/>
      <color indexed="8"/>
      <name val="Calibri"/>
      <family val="2"/>
    </font>
    <font>
      <sz val="14"/>
      <color indexed="10"/>
      <name val="Calibri"/>
      <family val="2"/>
    </font>
    <font>
      <u val="single"/>
      <sz val="14"/>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8"/>
      <name val="Arial"/>
      <family val="2"/>
    </font>
    <font>
      <b/>
      <sz val="14"/>
      <color indexed="9"/>
      <name val="Calibri"/>
      <family val="2"/>
    </font>
    <font>
      <b/>
      <sz val="11"/>
      <color indexed="10"/>
      <name val="Calibri"/>
      <family val="2"/>
    </font>
    <font>
      <b/>
      <u val="single"/>
      <sz val="11"/>
      <color indexed="10"/>
      <name val="Arial"/>
      <family val="2"/>
    </font>
    <font>
      <b/>
      <sz val="11"/>
      <color indexed="17"/>
      <name val="Arial"/>
      <family val="2"/>
    </font>
    <font>
      <b/>
      <sz val="10"/>
      <color indexed="9"/>
      <name val="Calibri"/>
      <family val="2"/>
    </font>
    <font>
      <sz val="10"/>
      <color indexed="8"/>
      <name val="Calibri"/>
      <family val="2"/>
    </font>
    <font>
      <sz val="10"/>
      <color indexed="30"/>
      <name val="Calibri"/>
      <family val="2"/>
    </font>
    <font>
      <sz val="12"/>
      <color indexed="8"/>
      <name val="Times New Roman"/>
      <family val="1"/>
    </font>
    <font>
      <b/>
      <sz val="10"/>
      <color indexed="8"/>
      <name val="Calibri"/>
      <family val="2"/>
    </font>
    <font>
      <b/>
      <sz val="18"/>
      <color indexed="9"/>
      <name val="Calibri"/>
      <family val="2"/>
    </font>
    <font>
      <b/>
      <sz val="18"/>
      <color indexed="8"/>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4B4949"/>
      <name val="Arial"/>
      <family val="2"/>
    </font>
    <font>
      <b/>
      <sz val="9"/>
      <color rgb="FF000000"/>
      <name val="Arial"/>
      <family val="2"/>
    </font>
    <font>
      <b/>
      <sz val="14"/>
      <color theme="0"/>
      <name val="Calibri"/>
      <family val="2"/>
    </font>
    <font>
      <b/>
      <sz val="11"/>
      <color rgb="FFFF0000"/>
      <name val="Calibri"/>
      <family val="2"/>
    </font>
    <font>
      <b/>
      <u val="single"/>
      <sz val="11"/>
      <color rgb="FFFF0000"/>
      <name val="Arial"/>
      <family val="2"/>
    </font>
    <font>
      <b/>
      <sz val="11"/>
      <color rgb="FF008000"/>
      <name val="Arial"/>
      <family val="2"/>
    </font>
    <font>
      <sz val="11"/>
      <color rgb="FF000000"/>
      <name val="Arial"/>
      <family val="2"/>
    </font>
    <font>
      <b/>
      <sz val="14"/>
      <color rgb="FF000000"/>
      <name val="Calibri"/>
      <family val="2"/>
    </font>
    <font>
      <b/>
      <sz val="10"/>
      <color rgb="FFFFFFFF"/>
      <name val="Calibri"/>
      <family val="2"/>
    </font>
    <font>
      <sz val="10"/>
      <color rgb="FF000000"/>
      <name val="Calibri"/>
      <family val="2"/>
    </font>
    <font>
      <sz val="10"/>
      <color rgb="FF0070C0"/>
      <name val="Calibri"/>
      <family val="2"/>
    </font>
    <font>
      <sz val="14"/>
      <color rgb="FF000000"/>
      <name val="Calibri"/>
      <family val="2"/>
    </font>
    <font>
      <sz val="12"/>
      <color theme="1"/>
      <name val="Times New Roman"/>
      <family val="1"/>
    </font>
    <font>
      <b/>
      <u val="single"/>
      <sz val="14"/>
      <color rgb="FF000000"/>
      <name val="Calibri"/>
      <family val="2"/>
    </font>
    <font>
      <b/>
      <sz val="18"/>
      <color theme="0"/>
      <name val="Calibri"/>
      <family val="2"/>
    </font>
    <font>
      <b/>
      <sz val="10"/>
      <color theme="1"/>
      <name val="Calibri"/>
      <family val="2"/>
    </font>
    <font>
      <b/>
      <sz val="18"/>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3" tint="0.39998000860214233"/>
        <bgColor indexed="64"/>
      </patternFill>
    </fill>
    <fill>
      <patternFill patternType="solid">
        <fgColor theme="3" tint="0.7999799847602844"/>
        <bgColor indexed="64"/>
      </patternFill>
    </fill>
    <fill>
      <patternFill patternType="solid">
        <fgColor rgb="FF4472C4"/>
        <bgColor indexed="64"/>
      </patternFill>
    </fill>
    <fill>
      <patternFill patternType="solid">
        <fgColor rgb="FFCFD5EA"/>
        <bgColor indexed="64"/>
      </patternFill>
    </fill>
    <fill>
      <patternFill patternType="solid">
        <fgColor rgb="FFE9EBF5"/>
        <bgColor indexed="64"/>
      </patternFill>
    </fill>
    <fill>
      <patternFill patternType="solid">
        <fgColor theme="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medium">
        <color rgb="FFFFFFFF"/>
      </left>
      <right style="medium">
        <color rgb="FFFFFFFF"/>
      </right>
      <top style="medium">
        <color rgb="FFFFFFFF"/>
      </top>
      <bottom style="thick">
        <color rgb="FFFFFFFF"/>
      </bottom>
    </border>
    <border>
      <left>
        <color indexed="63"/>
      </left>
      <right style="medium">
        <color rgb="FFFFFFFF"/>
      </right>
      <top style="medium">
        <color rgb="FFFFFFFF"/>
      </top>
      <bottom style="thick">
        <color rgb="FFFFFFFF"/>
      </bottom>
    </border>
    <border>
      <left style="medium">
        <color rgb="FFFFFFFF"/>
      </left>
      <right style="medium">
        <color rgb="FFFFFFFF"/>
      </right>
      <top>
        <color indexed="63"/>
      </top>
      <bottom style="medium">
        <color rgb="FFFFFFFF"/>
      </bottom>
    </border>
    <border>
      <left>
        <color indexed="63"/>
      </left>
      <right style="medium">
        <color rgb="FFFFFFFF"/>
      </right>
      <top>
        <color indexed="63"/>
      </top>
      <bottom style="medium">
        <color rgb="FFFFFFFF"/>
      </bottom>
    </border>
    <border>
      <left/>
      <right/>
      <top/>
      <bottom style="thin"/>
    </border>
    <border>
      <left style="thin"/>
      <right>
        <color indexed="63"/>
      </right>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5" fillId="29" borderId="1" applyNumberFormat="0" applyAlignment="0" applyProtection="0"/>
    <xf numFmtId="0" fontId="56" fillId="0" borderId="0" applyNumberFormat="0" applyFill="0" applyBorder="0" applyAlignment="0" applyProtection="0"/>
    <xf numFmtId="0" fontId="57" fillId="30" borderId="0" applyNumberFormat="0" applyBorder="0" applyAlignment="0" applyProtection="0"/>
    <xf numFmtId="173" fontId="0" fillId="0" borderId="0" applyFont="0" applyFill="0" applyBorder="0" applyAlignment="0" applyProtection="0"/>
    <xf numFmtId="169" fontId="0" fillId="0" borderId="0" applyFont="0" applyFill="0" applyBorder="0" applyAlignment="0" applyProtection="0"/>
    <xf numFmtId="172"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9" fillId="21"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53" fillId="0" borderId="8" applyNumberFormat="0" applyFill="0" applyAlignment="0" applyProtection="0"/>
    <xf numFmtId="0" fontId="64" fillId="0" borderId="9" applyNumberFormat="0" applyFill="0" applyAlignment="0" applyProtection="0"/>
  </cellStyleXfs>
  <cellXfs count="80">
    <xf numFmtId="0" fontId="0" fillId="0" borderId="0" xfId="0" applyFont="1" applyAlignment="1">
      <alignment/>
    </xf>
    <xf numFmtId="0" fontId="0" fillId="33" borderId="0" xfId="0" applyFill="1" applyAlignment="1" applyProtection="1">
      <alignment/>
      <protection locked="0"/>
    </xf>
    <xf numFmtId="0" fontId="0" fillId="0" borderId="0" xfId="0" applyAlignment="1" applyProtection="1">
      <alignment/>
      <protection locked="0"/>
    </xf>
    <xf numFmtId="0" fontId="0" fillId="33" borderId="0" xfId="0" applyFill="1" applyAlignment="1" applyProtection="1">
      <alignment/>
      <protection/>
    </xf>
    <xf numFmtId="0" fontId="0" fillId="2" borderId="0" xfId="0" applyFill="1" applyAlignment="1" applyProtection="1">
      <alignment/>
      <protection/>
    </xf>
    <xf numFmtId="9" fontId="0" fillId="33" borderId="0" xfId="0" applyNumberFormat="1" applyFill="1" applyAlignment="1" applyProtection="1">
      <alignment/>
      <protection/>
    </xf>
    <xf numFmtId="174" fontId="0" fillId="33" borderId="0" xfId="0" applyNumberFormat="1" applyFill="1" applyAlignment="1" applyProtection="1">
      <alignment/>
      <protection/>
    </xf>
    <xf numFmtId="0" fontId="0" fillId="33" borderId="0" xfId="0" applyFill="1" applyBorder="1" applyAlignment="1" applyProtection="1">
      <alignment/>
      <protection/>
    </xf>
    <xf numFmtId="174" fontId="64" fillId="34" borderId="0" xfId="0" applyNumberFormat="1" applyFont="1" applyFill="1" applyAlignment="1" applyProtection="1">
      <alignment horizontal="center" vertical="center"/>
      <protection/>
    </xf>
    <xf numFmtId="174" fontId="64" fillId="33" borderId="0" xfId="0" applyNumberFormat="1" applyFont="1" applyFill="1" applyAlignment="1" applyProtection="1">
      <alignment horizontal="center" vertical="center"/>
      <protection/>
    </xf>
    <xf numFmtId="174" fontId="0" fillId="33" borderId="0" xfId="50" applyNumberFormat="1" applyFont="1" applyFill="1" applyAlignment="1" applyProtection="1">
      <alignment/>
      <protection/>
    </xf>
    <xf numFmtId="0" fontId="64" fillId="34" borderId="0" xfId="0" applyFont="1" applyFill="1" applyAlignment="1" applyProtection="1">
      <alignment/>
      <protection/>
    </xf>
    <xf numFmtId="0" fontId="0" fillId="33" borderId="10" xfId="0" applyFill="1" applyBorder="1" applyAlignment="1" applyProtection="1">
      <alignment/>
      <protection/>
    </xf>
    <xf numFmtId="9" fontId="0" fillId="33" borderId="10" xfId="0" applyNumberFormat="1" applyFill="1" applyBorder="1" applyAlignment="1" applyProtection="1">
      <alignment/>
      <protection/>
    </xf>
    <xf numFmtId="175" fontId="0" fillId="35" borderId="11" xfId="48" applyNumberFormat="1" applyFont="1" applyFill="1" applyBorder="1" applyAlignment="1" applyProtection="1">
      <alignment/>
      <protection locked="0"/>
    </xf>
    <xf numFmtId="0" fontId="50" fillId="36" borderId="10" xfId="38" applyFont="1" applyFill="1" applyBorder="1" applyAlignment="1" applyProtection="1">
      <alignment horizontal="center"/>
      <protection/>
    </xf>
    <xf numFmtId="0" fontId="53" fillId="33" borderId="10" xfId="38" applyFill="1" applyBorder="1" applyAlignment="1" applyProtection="1">
      <alignment horizontal="center"/>
      <protection/>
    </xf>
    <xf numFmtId="9" fontId="0" fillId="2" borderId="0" xfId="0" applyNumberFormat="1" applyFill="1" applyAlignment="1" applyProtection="1">
      <alignment/>
      <protection/>
    </xf>
    <xf numFmtId="0" fontId="53" fillId="33" borderId="10" xfId="38" applyFill="1" applyBorder="1" applyAlignment="1" applyProtection="1">
      <alignment horizontal="center"/>
      <protection/>
    </xf>
    <xf numFmtId="0" fontId="50" fillId="36" borderId="10" xfId="38" applyFont="1" applyFill="1" applyBorder="1" applyAlignment="1" applyProtection="1">
      <alignment horizontal="center"/>
      <protection/>
    </xf>
    <xf numFmtId="0" fontId="0" fillId="0" borderId="10" xfId="0" applyBorder="1" applyAlignment="1" applyProtection="1">
      <alignment/>
      <protection locked="0"/>
    </xf>
    <xf numFmtId="0" fontId="0" fillId="37" borderId="10" xfId="0" applyFill="1" applyBorder="1" applyAlignment="1" applyProtection="1">
      <alignment/>
      <protection hidden="1"/>
    </xf>
    <xf numFmtId="174" fontId="0" fillId="37" borderId="10" xfId="0" applyNumberFormat="1" applyFill="1" applyBorder="1" applyAlignment="1" applyProtection="1">
      <alignment/>
      <protection hidden="1"/>
    </xf>
    <xf numFmtId="9" fontId="0" fillId="37" borderId="10" xfId="0" applyNumberFormat="1" applyFill="1" applyBorder="1" applyAlignment="1" applyProtection="1">
      <alignment/>
      <protection hidden="1"/>
    </xf>
    <xf numFmtId="0" fontId="0" fillId="0" borderId="10" xfId="0" applyBorder="1" applyAlignment="1" applyProtection="1">
      <alignment/>
      <protection hidden="1"/>
    </xf>
    <xf numFmtId="174" fontId="0" fillId="37" borderId="10" xfId="50" applyNumberFormat="1" applyFont="1" applyFill="1" applyBorder="1" applyAlignment="1" applyProtection="1">
      <alignment/>
      <protection hidden="1"/>
    </xf>
    <xf numFmtId="174" fontId="0" fillId="0" borderId="10" xfId="0" applyNumberFormat="1" applyBorder="1" applyAlignment="1" applyProtection="1">
      <alignment/>
      <protection hidden="1"/>
    </xf>
    <xf numFmtId="0" fontId="4" fillId="0" borderId="0" xfId="0" applyFont="1" applyAlignment="1">
      <alignment horizontal="center" vertical="center"/>
    </xf>
    <xf numFmtId="0" fontId="65" fillId="0" borderId="0" xfId="0" applyFont="1" applyAlignment="1">
      <alignment horizontal="justify" vertical="center" wrapText="1"/>
    </xf>
    <xf numFmtId="0" fontId="56" fillId="0" borderId="0" xfId="46" applyAlignment="1">
      <alignment horizontal="justify" vertical="center" wrapText="1"/>
    </xf>
    <xf numFmtId="0" fontId="66" fillId="0" borderId="0" xfId="0" applyFont="1" applyAlignment="1">
      <alignment horizontal="justify" vertical="center" wrapText="1"/>
    </xf>
    <xf numFmtId="0" fontId="4" fillId="0" borderId="0" xfId="0" applyFont="1" applyAlignment="1">
      <alignment horizontal="center" vertical="center" wrapText="1"/>
    </xf>
    <xf numFmtId="0" fontId="0" fillId="0" borderId="0" xfId="0" applyAlignment="1">
      <alignment horizontal="center" vertical="center"/>
    </xf>
    <xf numFmtId="0" fontId="67" fillId="23" borderId="0" xfId="39" applyFont="1" applyAlignment="1">
      <alignment horizontal="center" vertical="center"/>
    </xf>
    <xf numFmtId="0" fontId="67" fillId="33" borderId="0" xfId="39" applyFont="1" applyFill="1" applyAlignment="1">
      <alignment horizontal="center" vertical="center"/>
    </xf>
    <xf numFmtId="0" fontId="67" fillId="23" borderId="10" xfId="39" applyFont="1" applyBorder="1" applyAlignment="1">
      <alignment horizontal="center" vertical="center"/>
    </xf>
    <xf numFmtId="0" fontId="0" fillId="0" borderId="10" xfId="0" applyBorder="1" applyAlignment="1">
      <alignment horizontal="center" vertical="center"/>
    </xf>
    <xf numFmtId="0" fontId="68" fillId="0" borderId="10" xfId="0" applyFont="1" applyBorder="1" applyAlignment="1">
      <alignment/>
    </xf>
    <xf numFmtId="0" fontId="0" fillId="0" borderId="10" xfId="0" applyBorder="1" applyAlignment="1">
      <alignment/>
    </xf>
    <xf numFmtId="0" fontId="0" fillId="0" borderId="10" xfId="0" applyBorder="1" applyAlignment="1">
      <alignment vertical="center"/>
    </xf>
    <xf numFmtId="0" fontId="0" fillId="0" borderId="10" xfId="0" applyBorder="1" applyAlignment="1">
      <alignment horizontal="center" vertical="center" wrapText="1"/>
    </xf>
    <xf numFmtId="10" fontId="0" fillId="0" borderId="10" xfId="0" applyNumberFormat="1" applyBorder="1" applyAlignment="1">
      <alignment horizontal="center" vertical="center"/>
    </xf>
    <xf numFmtId="0" fontId="68" fillId="0" borderId="10" xfId="0" applyFont="1" applyBorder="1" applyAlignment="1">
      <alignment wrapText="1"/>
    </xf>
    <xf numFmtId="0" fontId="0" fillId="0" borderId="10" xfId="0" applyBorder="1" applyAlignment="1">
      <alignment wrapText="1"/>
    </xf>
    <xf numFmtId="0" fontId="64" fillId="33" borderId="0" xfId="0" applyFont="1" applyFill="1" applyAlignment="1">
      <alignment horizontal="center"/>
    </xf>
    <xf numFmtId="0" fontId="69" fillId="0" borderId="0" xfId="0" applyFont="1" applyAlignment="1">
      <alignment horizontal="left" vertical="top" wrapText="1"/>
    </xf>
    <xf numFmtId="0" fontId="70" fillId="0" borderId="0" xfId="0" applyFont="1" applyAlignment="1">
      <alignment horizontal="left" vertical="top" wrapText="1"/>
    </xf>
    <xf numFmtId="0" fontId="71" fillId="0" borderId="0" xfId="0" applyFont="1" applyAlignment="1">
      <alignment wrapText="1"/>
    </xf>
    <xf numFmtId="0" fontId="71" fillId="0" borderId="0" xfId="0" applyFont="1" applyAlignment="1">
      <alignment horizontal="left" vertical="top" wrapText="1"/>
    </xf>
    <xf numFmtId="0" fontId="70" fillId="0" borderId="0" xfId="0" applyFont="1" applyAlignment="1">
      <alignment wrapText="1"/>
    </xf>
    <xf numFmtId="0" fontId="72" fillId="0" borderId="0" xfId="0" applyFont="1" applyAlignment="1">
      <alignment horizontal="justify" vertical="center"/>
    </xf>
    <xf numFmtId="0" fontId="73" fillId="38" borderId="12" xfId="0" applyFont="1" applyFill="1" applyBorder="1" applyAlignment="1">
      <alignment horizontal="center" vertical="center" wrapText="1"/>
    </xf>
    <xf numFmtId="0" fontId="73" fillId="38" borderId="13" xfId="0" applyFont="1" applyFill="1" applyBorder="1" applyAlignment="1">
      <alignment horizontal="center" vertical="center" wrapText="1"/>
    </xf>
    <xf numFmtId="0" fontId="74" fillId="39" borderId="14" xfId="0" applyFont="1" applyFill="1" applyBorder="1" applyAlignment="1">
      <alignment horizontal="left" vertical="center" wrapText="1" indent="1"/>
    </xf>
    <xf numFmtId="0" fontId="74" fillId="39" borderId="15" xfId="0" applyFont="1" applyFill="1" applyBorder="1" applyAlignment="1">
      <alignment horizontal="left" vertical="center" wrapText="1" indent="1"/>
    </xf>
    <xf numFmtId="9" fontId="74" fillId="39" borderId="15" xfId="0" applyNumberFormat="1" applyFont="1" applyFill="1" applyBorder="1" applyAlignment="1">
      <alignment horizontal="left" vertical="center" wrapText="1" indent="1"/>
    </xf>
    <xf numFmtId="0" fontId="75" fillId="40" borderId="14" xfId="0" applyFont="1" applyFill="1" applyBorder="1" applyAlignment="1">
      <alignment horizontal="left" vertical="center" wrapText="1" indent="1"/>
    </xf>
    <xf numFmtId="0" fontId="75" fillId="40" borderId="15" xfId="0" applyFont="1" applyFill="1" applyBorder="1" applyAlignment="1">
      <alignment horizontal="left" vertical="center" wrapText="1" indent="1"/>
    </xf>
    <xf numFmtId="9" fontId="75" fillId="40" borderId="15" xfId="0" applyNumberFormat="1" applyFont="1" applyFill="1" applyBorder="1" applyAlignment="1">
      <alignment horizontal="left" vertical="center" wrapText="1" indent="1"/>
    </xf>
    <xf numFmtId="0" fontId="76" fillId="0" borderId="0" xfId="0" applyFont="1" applyAlignment="1">
      <alignment horizontal="justify" vertical="center"/>
    </xf>
    <xf numFmtId="0" fontId="77" fillId="0" borderId="0" xfId="0" applyFont="1" applyAlignment="1">
      <alignment horizontal="justify" vertical="center"/>
    </xf>
    <xf numFmtId="0" fontId="72" fillId="0" borderId="0" xfId="0" applyFont="1" applyAlignment="1">
      <alignment horizontal="justify" vertical="center"/>
    </xf>
    <xf numFmtId="0" fontId="78" fillId="0" borderId="0" xfId="0" applyFont="1" applyAlignment="1">
      <alignment wrapText="1"/>
    </xf>
    <xf numFmtId="0" fontId="78" fillId="0" borderId="0" xfId="0" applyFont="1" applyAlignment="1">
      <alignment horizontal="justify" vertical="center"/>
    </xf>
    <xf numFmtId="0" fontId="72" fillId="0" borderId="0" xfId="0" applyFont="1" applyAlignment="1">
      <alignment wrapText="1"/>
    </xf>
    <xf numFmtId="0" fontId="78" fillId="0" borderId="0" xfId="0" applyFont="1" applyAlignment="1">
      <alignment horizontal="justify" vertical="center"/>
    </xf>
    <xf numFmtId="0" fontId="76" fillId="0" borderId="0" xfId="0" applyFont="1" applyAlignment="1">
      <alignment wrapText="1"/>
    </xf>
    <xf numFmtId="0" fontId="64" fillId="34" borderId="0" xfId="0" applyFont="1" applyFill="1" applyAlignment="1" applyProtection="1">
      <alignment horizontal="center" vertical="center"/>
      <protection/>
    </xf>
    <xf numFmtId="0" fontId="0" fillId="33" borderId="0" xfId="0" applyFill="1" applyAlignment="1" applyProtection="1">
      <alignment horizontal="center"/>
      <protection/>
    </xf>
    <xf numFmtId="0" fontId="50" fillId="36" borderId="10" xfId="38" applyFont="1" applyFill="1" applyBorder="1" applyAlignment="1" applyProtection="1">
      <alignment horizontal="center"/>
      <protection/>
    </xf>
    <xf numFmtId="0" fontId="50" fillId="36" borderId="10" xfId="38" applyFont="1" applyFill="1" applyBorder="1" applyAlignment="1" applyProtection="1">
      <alignment horizontal="center" vertical="center"/>
      <protection/>
    </xf>
    <xf numFmtId="0" fontId="54" fillId="36" borderId="10" xfId="0" applyFont="1" applyFill="1" applyBorder="1" applyAlignment="1" applyProtection="1">
      <alignment horizontal="center" vertical="center"/>
      <protection/>
    </xf>
    <xf numFmtId="0" fontId="79" fillId="41" borderId="16" xfId="0" applyFont="1" applyFill="1" applyBorder="1" applyAlignment="1" applyProtection="1">
      <alignment horizontal="center"/>
      <protection/>
    </xf>
    <xf numFmtId="0" fontId="53" fillId="33" borderId="10" xfId="38" applyFill="1" applyBorder="1" applyAlignment="1" applyProtection="1">
      <alignment horizontal="center"/>
      <protection/>
    </xf>
    <xf numFmtId="0" fontId="53" fillId="33" borderId="10" xfId="38" applyFill="1" applyBorder="1" applyAlignment="1" applyProtection="1">
      <alignment horizontal="center" vertical="center"/>
      <protection/>
    </xf>
    <xf numFmtId="0" fontId="80" fillId="34" borderId="17" xfId="0" applyFont="1" applyFill="1" applyBorder="1" applyAlignment="1" applyProtection="1">
      <alignment horizontal="center" textRotation="45"/>
      <protection/>
    </xf>
    <xf numFmtId="0" fontId="81" fillId="33" borderId="0" xfId="0" applyFont="1" applyFill="1" applyAlignment="1" applyProtection="1">
      <alignment horizontal="center" vertical="center"/>
      <protection/>
    </xf>
    <xf numFmtId="0" fontId="81" fillId="34" borderId="0" xfId="0" applyFont="1" applyFill="1" applyAlignment="1">
      <alignment horizontal="center"/>
    </xf>
    <xf numFmtId="0" fontId="81" fillId="33" borderId="0" xfId="0" applyFont="1" applyFill="1" applyAlignment="1">
      <alignment horizontal="center"/>
    </xf>
    <xf numFmtId="0" fontId="64" fillId="17" borderId="0" xfId="0" applyFont="1" applyFill="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31</xdr:row>
      <xdr:rowOff>47625</xdr:rowOff>
    </xdr:from>
    <xdr:to>
      <xdr:col>4</xdr:col>
      <xdr:colOff>333375</xdr:colOff>
      <xdr:row>32</xdr:row>
      <xdr:rowOff>95250</xdr:rowOff>
    </xdr:to>
    <xdr:sp>
      <xdr:nvSpPr>
        <xdr:cNvPr id="1" name="Conector recto de flecha 1"/>
        <xdr:cNvSpPr>
          <a:spLocks/>
        </xdr:cNvSpPr>
      </xdr:nvSpPr>
      <xdr:spPr>
        <a:xfrm flipV="1">
          <a:off x="6086475" y="6267450"/>
          <a:ext cx="333375" cy="238125"/>
        </a:xfrm>
        <a:prstGeom prst="straightConnector1">
          <a:avLst/>
        </a:prstGeom>
        <a:noFill/>
        <a:ln w="6350" cmpd="sng">
          <a:solidFill>
            <a:srgbClr val="4472C4"/>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0</xdr:colOff>
      <xdr:row>40</xdr:row>
      <xdr:rowOff>47625</xdr:rowOff>
    </xdr:from>
    <xdr:to>
      <xdr:col>4</xdr:col>
      <xdr:colOff>333375</xdr:colOff>
      <xdr:row>41</xdr:row>
      <xdr:rowOff>95250</xdr:rowOff>
    </xdr:to>
    <xdr:sp>
      <xdr:nvSpPr>
        <xdr:cNvPr id="2" name="Conector recto de flecha 2"/>
        <xdr:cNvSpPr>
          <a:spLocks/>
        </xdr:cNvSpPr>
      </xdr:nvSpPr>
      <xdr:spPr>
        <a:xfrm flipV="1">
          <a:off x="6086475" y="8086725"/>
          <a:ext cx="333375" cy="238125"/>
        </a:xfrm>
        <a:prstGeom prst="straightConnector1">
          <a:avLst/>
        </a:prstGeom>
        <a:noFill/>
        <a:ln w="6350" cmpd="sng">
          <a:solidFill>
            <a:srgbClr val="4472C4"/>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0</xdr:colOff>
      <xdr:row>40</xdr:row>
      <xdr:rowOff>47625</xdr:rowOff>
    </xdr:from>
    <xdr:to>
      <xdr:col>4</xdr:col>
      <xdr:colOff>333375</xdr:colOff>
      <xdr:row>41</xdr:row>
      <xdr:rowOff>95250</xdr:rowOff>
    </xdr:to>
    <xdr:sp>
      <xdr:nvSpPr>
        <xdr:cNvPr id="3" name="Conector recto de flecha 3"/>
        <xdr:cNvSpPr>
          <a:spLocks/>
        </xdr:cNvSpPr>
      </xdr:nvSpPr>
      <xdr:spPr>
        <a:xfrm flipV="1">
          <a:off x="6086475" y="8086725"/>
          <a:ext cx="333375" cy="238125"/>
        </a:xfrm>
        <a:prstGeom prst="straightConnector1">
          <a:avLst/>
        </a:prstGeom>
        <a:noFill/>
        <a:ln w="6350" cmpd="sng">
          <a:solidFill>
            <a:srgbClr val="4472C4"/>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0</xdr:colOff>
      <xdr:row>31</xdr:row>
      <xdr:rowOff>47625</xdr:rowOff>
    </xdr:from>
    <xdr:to>
      <xdr:col>4</xdr:col>
      <xdr:colOff>333375</xdr:colOff>
      <xdr:row>32</xdr:row>
      <xdr:rowOff>95250</xdr:rowOff>
    </xdr:to>
    <xdr:sp>
      <xdr:nvSpPr>
        <xdr:cNvPr id="4" name="Conector recto de flecha 4"/>
        <xdr:cNvSpPr>
          <a:spLocks/>
        </xdr:cNvSpPr>
      </xdr:nvSpPr>
      <xdr:spPr>
        <a:xfrm flipV="1">
          <a:off x="6086475" y="6267450"/>
          <a:ext cx="333375" cy="238125"/>
        </a:xfrm>
        <a:prstGeom prst="straightConnector1">
          <a:avLst/>
        </a:prstGeom>
        <a:noFill/>
        <a:ln w="6350" cmpd="sng">
          <a:solidFill>
            <a:srgbClr val="4472C4"/>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0</xdr:colOff>
      <xdr:row>40</xdr:row>
      <xdr:rowOff>47625</xdr:rowOff>
    </xdr:from>
    <xdr:to>
      <xdr:col>4</xdr:col>
      <xdr:colOff>333375</xdr:colOff>
      <xdr:row>41</xdr:row>
      <xdr:rowOff>95250</xdr:rowOff>
    </xdr:to>
    <xdr:sp>
      <xdr:nvSpPr>
        <xdr:cNvPr id="5" name="Conector recto de flecha 5"/>
        <xdr:cNvSpPr>
          <a:spLocks/>
        </xdr:cNvSpPr>
      </xdr:nvSpPr>
      <xdr:spPr>
        <a:xfrm flipV="1">
          <a:off x="6086475" y="8086725"/>
          <a:ext cx="333375" cy="238125"/>
        </a:xfrm>
        <a:prstGeom prst="straightConnector1">
          <a:avLst/>
        </a:prstGeom>
        <a:noFill/>
        <a:ln w="6350" cmpd="sng">
          <a:solidFill>
            <a:srgbClr val="4472C4"/>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0</xdr:colOff>
      <xdr:row>40</xdr:row>
      <xdr:rowOff>47625</xdr:rowOff>
    </xdr:from>
    <xdr:to>
      <xdr:col>4</xdr:col>
      <xdr:colOff>333375</xdr:colOff>
      <xdr:row>41</xdr:row>
      <xdr:rowOff>95250</xdr:rowOff>
    </xdr:to>
    <xdr:sp>
      <xdr:nvSpPr>
        <xdr:cNvPr id="6" name="Conector recto de flecha 6"/>
        <xdr:cNvSpPr>
          <a:spLocks/>
        </xdr:cNvSpPr>
      </xdr:nvSpPr>
      <xdr:spPr>
        <a:xfrm flipV="1">
          <a:off x="6086475" y="8086725"/>
          <a:ext cx="333375" cy="238125"/>
        </a:xfrm>
        <a:prstGeom prst="straightConnector1">
          <a:avLst/>
        </a:prstGeom>
        <a:noFill/>
        <a:ln w="6350" cmpd="sng">
          <a:solidFill>
            <a:srgbClr val="4472C4"/>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0</xdr:colOff>
      <xdr:row>48</xdr:row>
      <xdr:rowOff>47625</xdr:rowOff>
    </xdr:from>
    <xdr:to>
      <xdr:col>4</xdr:col>
      <xdr:colOff>333375</xdr:colOff>
      <xdr:row>49</xdr:row>
      <xdr:rowOff>95250</xdr:rowOff>
    </xdr:to>
    <xdr:sp>
      <xdr:nvSpPr>
        <xdr:cNvPr id="7" name="Conector recto de flecha 7"/>
        <xdr:cNvSpPr>
          <a:spLocks/>
        </xdr:cNvSpPr>
      </xdr:nvSpPr>
      <xdr:spPr>
        <a:xfrm flipV="1">
          <a:off x="6086475" y="9715500"/>
          <a:ext cx="333375" cy="238125"/>
        </a:xfrm>
        <a:prstGeom prst="straightConnector1">
          <a:avLst/>
        </a:prstGeom>
        <a:noFill/>
        <a:ln w="6350" cmpd="sng">
          <a:solidFill>
            <a:srgbClr val="4472C4"/>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0</xdr:colOff>
      <xdr:row>48</xdr:row>
      <xdr:rowOff>47625</xdr:rowOff>
    </xdr:from>
    <xdr:to>
      <xdr:col>4</xdr:col>
      <xdr:colOff>333375</xdr:colOff>
      <xdr:row>49</xdr:row>
      <xdr:rowOff>95250</xdr:rowOff>
    </xdr:to>
    <xdr:sp>
      <xdr:nvSpPr>
        <xdr:cNvPr id="8" name="Conector recto de flecha 8"/>
        <xdr:cNvSpPr>
          <a:spLocks/>
        </xdr:cNvSpPr>
      </xdr:nvSpPr>
      <xdr:spPr>
        <a:xfrm flipV="1">
          <a:off x="6086475" y="9715500"/>
          <a:ext cx="333375" cy="238125"/>
        </a:xfrm>
        <a:prstGeom prst="straightConnector1">
          <a:avLst/>
        </a:prstGeom>
        <a:noFill/>
        <a:ln w="6350" cmpd="sng">
          <a:solidFill>
            <a:srgbClr val="4472C4"/>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0</xdr:colOff>
      <xdr:row>48</xdr:row>
      <xdr:rowOff>47625</xdr:rowOff>
    </xdr:from>
    <xdr:to>
      <xdr:col>4</xdr:col>
      <xdr:colOff>333375</xdr:colOff>
      <xdr:row>49</xdr:row>
      <xdr:rowOff>95250</xdr:rowOff>
    </xdr:to>
    <xdr:sp>
      <xdr:nvSpPr>
        <xdr:cNvPr id="9" name="Conector recto de flecha 9"/>
        <xdr:cNvSpPr>
          <a:spLocks/>
        </xdr:cNvSpPr>
      </xdr:nvSpPr>
      <xdr:spPr>
        <a:xfrm flipV="1">
          <a:off x="6086475" y="9715500"/>
          <a:ext cx="333375" cy="238125"/>
        </a:xfrm>
        <a:prstGeom prst="straightConnector1">
          <a:avLst/>
        </a:prstGeom>
        <a:noFill/>
        <a:ln w="6350" cmpd="sng">
          <a:solidFill>
            <a:srgbClr val="4472C4"/>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0</xdr:colOff>
      <xdr:row>48</xdr:row>
      <xdr:rowOff>47625</xdr:rowOff>
    </xdr:from>
    <xdr:to>
      <xdr:col>4</xdr:col>
      <xdr:colOff>333375</xdr:colOff>
      <xdr:row>49</xdr:row>
      <xdr:rowOff>95250</xdr:rowOff>
    </xdr:to>
    <xdr:sp>
      <xdr:nvSpPr>
        <xdr:cNvPr id="10" name="Conector recto de flecha 10"/>
        <xdr:cNvSpPr>
          <a:spLocks/>
        </xdr:cNvSpPr>
      </xdr:nvSpPr>
      <xdr:spPr>
        <a:xfrm flipV="1">
          <a:off x="6086475" y="9715500"/>
          <a:ext cx="333375" cy="238125"/>
        </a:xfrm>
        <a:prstGeom prst="straightConnector1">
          <a:avLst/>
        </a:prstGeom>
        <a:noFill/>
        <a:ln w="6350" cmpd="sng">
          <a:solidFill>
            <a:srgbClr val="4472C4"/>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0</xdr:colOff>
      <xdr:row>56</xdr:row>
      <xdr:rowOff>47625</xdr:rowOff>
    </xdr:from>
    <xdr:to>
      <xdr:col>4</xdr:col>
      <xdr:colOff>333375</xdr:colOff>
      <xdr:row>57</xdr:row>
      <xdr:rowOff>95250</xdr:rowOff>
    </xdr:to>
    <xdr:sp>
      <xdr:nvSpPr>
        <xdr:cNvPr id="11" name="Conector recto de flecha 11"/>
        <xdr:cNvSpPr>
          <a:spLocks/>
        </xdr:cNvSpPr>
      </xdr:nvSpPr>
      <xdr:spPr>
        <a:xfrm flipV="1">
          <a:off x="6086475" y="11344275"/>
          <a:ext cx="333375" cy="238125"/>
        </a:xfrm>
        <a:prstGeom prst="straightConnector1">
          <a:avLst/>
        </a:prstGeom>
        <a:noFill/>
        <a:ln w="6350" cmpd="sng">
          <a:solidFill>
            <a:srgbClr val="4472C4"/>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0</xdr:colOff>
      <xdr:row>56</xdr:row>
      <xdr:rowOff>47625</xdr:rowOff>
    </xdr:from>
    <xdr:to>
      <xdr:col>4</xdr:col>
      <xdr:colOff>333375</xdr:colOff>
      <xdr:row>57</xdr:row>
      <xdr:rowOff>95250</xdr:rowOff>
    </xdr:to>
    <xdr:sp>
      <xdr:nvSpPr>
        <xdr:cNvPr id="12" name="Conector recto de flecha 12"/>
        <xdr:cNvSpPr>
          <a:spLocks/>
        </xdr:cNvSpPr>
      </xdr:nvSpPr>
      <xdr:spPr>
        <a:xfrm flipV="1">
          <a:off x="6086475" y="11344275"/>
          <a:ext cx="333375" cy="238125"/>
        </a:xfrm>
        <a:prstGeom prst="straightConnector1">
          <a:avLst/>
        </a:prstGeom>
        <a:noFill/>
        <a:ln w="6350" cmpd="sng">
          <a:solidFill>
            <a:srgbClr val="4472C4"/>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0</xdr:colOff>
      <xdr:row>56</xdr:row>
      <xdr:rowOff>47625</xdr:rowOff>
    </xdr:from>
    <xdr:to>
      <xdr:col>4</xdr:col>
      <xdr:colOff>333375</xdr:colOff>
      <xdr:row>57</xdr:row>
      <xdr:rowOff>95250</xdr:rowOff>
    </xdr:to>
    <xdr:sp>
      <xdr:nvSpPr>
        <xdr:cNvPr id="13" name="Conector recto de flecha 13"/>
        <xdr:cNvSpPr>
          <a:spLocks/>
        </xdr:cNvSpPr>
      </xdr:nvSpPr>
      <xdr:spPr>
        <a:xfrm flipV="1">
          <a:off x="6086475" y="11344275"/>
          <a:ext cx="333375" cy="238125"/>
        </a:xfrm>
        <a:prstGeom prst="straightConnector1">
          <a:avLst/>
        </a:prstGeom>
        <a:noFill/>
        <a:ln w="6350" cmpd="sng">
          <a:solidFill>
            <a:srgbClr val="4472C4"/>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0</xdr:colOff>
      <xdr:row>56</xdr:row>
      <xdr:rowOff>47625</xdr:rowOff>
    </xdr:from>
    <xdr:to>
      <xdr:col>4</xdr:col>
      <xdr:colOff>333375</xdr:colOff>
      <xdr:row>57</xdr:row>
      <xdr:rowOff>95250</xdr:rowOff>
    </xdr:to>
    <xdr:sp>
      <xdr:nvSpPr>
        <xdr:cNvPr id="14" name="Conector recto de flecha 14"/>
        <xdr:cNvSpPr>
          <a:spLocks/>
        </xdr:cNvSpPr>
      </xdr:nvSpPr>
      <xdr:spPr>
        <a:xfrm flipV="1">
          <a:off x="6086475" y="11344275"/>
          <a:ext cx="333375" cy="238125"/>
        </a:xfrm>
        <a:prstGeom prst="straightConnector1">
          <a:avLst/>
        </a:prstGeom>
        <a:noFill/>
        <a:ln w="6350" cmpd="sng">
          <a:solidFill>
            <a:srgbClr val="4472C4"/>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16</xdr:row>
      <xdr:rowOff>19050</xdr:rowOff>
    </xdr:from>
    <xdr:to>
      <xdr:col>2</xdr:col>
      <xdr:colOff>28575</xdr:colOff>
      <xdr:row>17</xdr:row>
      <xdr:rowOff>47625</xdr:rowOff>
    </xdr:to>
    <xdr:sp>
      <xdr:nvSpPr>
        <xdr:cNvPr id="1" name="Flecha: a la derecha 1"/>
        <xdr:cNvSpPr>
          <a:spLocks/>
        </xdr:cNvSpPr>
      </xdr:nvSpPr>
      <xdr:spPr>
        <a:xfrm>
          <a:off x="6572250" y="5734050"/>
          <a:ext cx="752475" cy="485775"/>
        </a:xfrm>
        <a:prstGeom prst="rightArrow">
          <a:avLst>
            <a:gd name="adj" fmla="val 17796"/>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24</xdr:row>
      <xdr:rowOff>0</xdr:rowOff>
    </xdr:from>
    <xdr:to>
      <xdr:col>1</xdr:col>
      <xdr:colOff>752475</xdr:colOff>
      <xdr:row>25</xdr:row>
      <xdr:rowOff>28575</xdr:rowOff>
    </xdr:to>
    <xdr:sp>
      <xdr:nvSpPr>
        <xdr:cNvPr id="2" name="Flecha: a la derecha 2"/>
        <xdr:cNvSpPr>
          <a:spLocks/>
        </xdr:cNvSpPr>
      </xdr:nvSpPr>
      <xdr:spPr>
        <a:xfrm>
          <a:off x="6534150" y="8153400"/>
          <a:ext cx="752475" cy="485775"/>
        </a:xfrm>
        <a:prstGeom prst="rightArrow">
          <a:avLst>
            <a:gd name="adj" fmla="val 17796"/>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ables/table1.xml><?xml version="1.0" encoding="utf-8"?>
<table xmlns="http://schemas.openxmlformats.org/spreadsheetml/2006/main" id="1" name="Tabla2" displayName="Tabla2" ref="A4:C39" comment="" totalsRowShown="0">
  <autoFilter ref="A4:C39"/>
  <tableColumns count="3">
    <tableColumn id="1" name="Columna1"/>
    <tableColumn id="2" name="Columna2"/>
    <tableColumn id="3" name="Columna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ecretariasenado.gov.co/senado/basedoc/estatuto_tributario_pr002.html#49" TargetMode="External" /><Relationship Id="rId2" Type="http://schemas.openxmlformats.org/officeDocument/2006/relationships/hyperlink" Target="http://www.secretariasenado.gov.co/senado/basedoc/ley_1955_2019_pr001.html#65" TargetMode="External" /><Relationship Id="rId3" Type="http://schemas.openxmlformats.org/officeDocument/2006/relationships/hyperlink" Target="http://www.secretariasenado.gov.co/senado/basedoc/estatuto_tributario.html#240"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dimension ref="A1:E120"/>
  <sheetViews>
    <sheetView tabSelected="1" zoomScalePageLayoutView="0" workbookViewId="0" topLeftCell="A34">
      <selection activeCell="D73" sqref="D73"/>
    </sheetView>
  </sheetViews>
  <sheetFormatPr defaultColWidth="11.421875" defaultRowHeight="15"/>
  <cols>
    <col min="1" max="1" width="13.00390625" style="2" bestFit="1" customWidth="1"/>
    <col min="2" max="2" width="15.57421875" style="2" bestFit="1" customWidth="1"/>
    <col min="3" max="3" width="14.7109375" style="2" customWidth="1"/>
    <col min="4" max="4" width="48.00390625" style="2" customWidth="1"/>
    <col min="5" max="5" width="19.28125" style="2" customWidth="1"/>
    <col min="6" max="77" width="11.421875" style="1" customWidth="1"/>
    <col min="78" max="16384" width="11.421875" style="2" customWidth="1"/>
  </cols>
  <sheetData>
    <row r="1" spans="1:5" ht="23.25">
      <c r="A1" s="76" t="s">
        <v>0</v>
      </c>
      <c r="B1" s="76"/>
      <c r="C1" s="76"/>
      <c r="D1" s="76"/>
      <c r="E1" s="76"/>
    </row>
    <row r="2" spans="1:5" ht="23.25">
      <c r="A2" s="76" t="s">
        <v>1</v>
      </c>
      <c r="B2" s="76"/>
      <c r="C2" s="76"/>
      <c r="D2" s="76"/>
      <c r="E2" s="76"/>
    </row>
    <row r="3" spans="1:5" ht="15">
      <c r="A3" s="67" t="s">
        <v>58</v>
      </c>
      <c r="B3" s="67"/>
      <c r="C3" s="67"/>
      <c r="D3" s="67"/>
      <c r="E3" s="67"/>
    </row>
    <row r="4" spans="1:5" ht="15">
      <c r="A4" s="3"/>
      <c r="B4" s="3"/>
      <c r="C4" s="3"/>
      <c r="D4" s="3"/>
      <c r="E4" s="3"/>
    </row>
    <row r="5" spans="1:5" ht="15">
      <c r="A5" s="4" t="s">
        <v>2</v>
      </c>
      <c r="B5" s="4"/>
      <c r="C5" s="4"/>
      <c r="D5" s="4"/>
      <c r="E5" s="4"/>
    </row>
    <row r="6" spans="1:5" ht="15">
      <c r="A6" s="4" t="s">
        <v>3</v>
      </c>
      <c r="B6" s="4"/>
      <c r="C6" s="4"/>
      <c r="D6" s="4"/>
      <c r="E6" s="4"/>
    </row>
    <row r="7" spans="1:5" ht="15">
      <c r="A7" s="4" t="s">
        <v>4</v>
      </c>
      <c r="B7" s="4"/>
      <c r="C7" s="4"/>
      <c r="D7" s="4"/>
      <c r="E7" s="4"/>
    </row>
    <row r="8" spans="1:5" ht="15">
      <c r="A8" s="4" t="s">
        <v>5</v>
      </c>
      <c r="B8" s="4"/>
      <c r="C8" s="4"/>
      <c r="D8" s="4"/>
      <c r="E8" s="4"/>
    </row>
    <row r="9" spans="1:5" ht="15">
      <c r="A9" s="73" t="s">
        <v>6</v>
      </c>
      <c r="B9" s="73"/>
      <c r="C9" s="74" t="s">
        <v>7</v>
      </c>
      <c r="D9" s="74" t="s">
        <v>8</v>
      </c>
      <c r="E9" s="75" t="s">
        <v>33</v>
      </c>
    </row>
    <row r="10" spans="1:5" ht="15">
      <c r="A10" s="16" t="s">
        <v>9</v>
      </c>
      <c r="B10" s="16" t="s">
        <v>10</v>
      </c>
      <c r="C10" s="74"/>
      <c r="D10" s="74"/>
      <c r="E10" s="75"/>
    </row>
    <row r="11" spans="1:5" ht="15">
      <c r="A11" s="12" t="s">
        <v>11</v>
      </c>
      <c r="B11" s="12">
        <v>600</v>
      </c>
      <c r="C11" s="13">
        <v>0</v>
      </c>
      <c r="D11" s="12">
        <v>0</v>
      </c>
      <c r="E11" s="75"/>
    </row>
    <row r="12" spans="1:5" ht="15">
      <c r="A12" s="12" t="s">
        <v>12</v>
      </c>
      <c r="B12" s="12">
        <v>1000</v>
      </c>
      <c r="C12" s="13">
        <v>0.05</v>
      </c>
      <c r="D12" s="12" t="s">
        <v>13</v>
      </c>
      <c r="E12" s="75"/>
    </row>
    <row r="13" spans="1:5" ht="15">
      <c r="A13" s="12" t="s">
        <v>14</v>
      </c>
      <c r="B13" s="12" t="s">
        <v>15</v>
      </c>
      <c r="C13" s="13">
        <v>0.1</v>
      </c>
      <c r="D13" s="12" t="s">
        <v>16</v>
      </c>
      <c r="E13" s="75"/>
    </row>
    <row r="14" spans="1:5" ht="15">
      <c r="A14" s="3"/>
      <c r="B14" s="3"/>
      <c r="C14" s="3"/>
      <c r="D14" s="3"/>
      <c r="E14" s="3"/>
    </row>
    <row r="15" spans="1:5" ht="15" customHeight="1">
      <c r="A15" s="73" t="s">
        <v>6</v>
      </c>
      <c r="B15" s="73"/>
      <c r="C15" s="74" t="s">
        <v>7</v>
      </c>
      <c r="D15" s="74" t="s">
        <v>8</v>
      </c>
      <c r="E15" s="75" t="s">
        <v>37</v>
      </c>
    </row>
    <row r="16" spans="1:5" ht="15">
      <c r="A16" s="16" t="s">
        <v>9</v>
      </c>
      <c r="B16" s="16" t="s">
        <v>10</v>
      </c>
      <c r="C16" s="74"/>
      <c r="D16" s="74"/>
      <c r="E16" s="75"/>
    </row>
    <row r="17" spans="1:5" ht="15">
      <c r="A17" s="12" t="s">
        <v>11</v>
      </c>
      <c r="B17" s="12">
        <v>300</v>
      </c>
      <c r="C17" s="13">
        <v>0</v>
      </c>
      <c r="D17" s="12">
        <v>0</v>
      </c>
      <c r="E17" s="75"/>
    </row>
    <row r="18" spans="1:5" ht="15">
      <c r="A18" s="12" t="s">
        <v>34</v>
      </c>
      <c r="B18" s="12" t="s">
        <v>35</v>
      </c>
      <c r="C18" s="13">
        <v>0.15</v>
      </c>
      <c r="D18" s="12" t="s">
        <v>36</v>
      </c>
      <c r="E18" s="75"/>
    </row>
    <row r="19" spans="1:5" ht="15">
      <c r="A19" s="3"/>
      <c r="B19" s="3"/>
      <c r="C19" s="3"/>
      <c r="D19" s="3"/>
      <c r="E19" s="3"/>
    </row>
    <row r="20" spans="1:5" ht="15" customHeight="1">
      <c r="A20" s="73" t="s">
        <v>6</v>
      </c>
      <c r="B20" s="73"/>
      <c r="C20" s="74" t="s">
        <v>7</v>
      </c>
      <c r="D20" s="74" t="s">
        <v>8</v>
      </c>
      <c r="E20" s="75" t="s">
        <v>74</v>
      </c>
    </row>
    <row r="21" spans="1:5" ht="15">
      <c r="A21" s="18" t="s">
        <v>9</v>
      </c>
      <c r="B21" s="18" t="s">
        <v>10</v>
      </c>
      <c r="C21" s="74"/>
      <c r="D21" s="74"/>
      <c r="E21" s="75"/>
    </row>
    <row r="22" spans="1:5" ht="15">
      <c r="A22" s="12" t="s">
        <v>11</v>
      </c>
      <c r="B22" s="12">
        <v>300</v>
      </c>
      <c r="C22" s="13">
        <v>0</v>
      </c>
      <c r="D22" s="12">
        <v>0</v>
      </c>
      <c r="E22" s="75"/>
    </row>
    <row r="23" spans="1:5" ht="15">
      <c r="A23" s="12" t="s">
        <v>34</v>
      </c>
      <c r="B23" s="12" t="s">
        <v>15</v>
      </c>
      <c r="C23" s="13">
        <v>0.1</v>
      </c>
      <c r="D23" s="12" t="s">
        <v>75</v>
      </c>
      <c r="E23" s="75"/>
    </row>
    <row r="24" spans="1:5" ht="15">
      <c r="A24" s="3"/>
      <c r="B24" s="3"/>
      <c r="C24" s="3"/>
      <c r="D24" s="3"/>
      <c r="E24" s="3"/>
    </row>
    <row r="25" spans="1:5" ht="15">
      <c r="A25" s="3"/>
      <c r="B25" s="3"/>
      <c r="C25" s="3"/>
      <c r="D25" s="3"/>
      <c r="E25" s="3"/>
    </row>
    <row r="26" spans="1:5" ht="23.25">
      <c r="A26" s="72" t="s">
        <v>17</v>
      </c>
      <c r="B26" s="72"/>
      <c r="C26" s="72"/>
      <c r="D26" s="72"/>
      <c r="E26" s="72"/>
    </row>
    <row r="27" spans="1:5" ht="15">
      <c r="A27" s="69" t="s">
        <v>18</v>
      </c>
      <c r="B27" s="69"/>
      <c r="C27" s="70" t="s">
        <v>7</v>
      </c>
      <c r="D27" s="70" t="s">
        <v>19</v>
      </c>
      <c r="E27" s="71" t="s">
        <v>20</v>
      </c>
    </row>
    <row r="28" spans="1:5" ht="15">
      <c r="A28" s="15" t="s">
        <v>9</v>
      </c>
      <c r="B28" s="15" t="s">
        <v>10</v>
      </c>
      <c r="C28" s="70"/>
      <c r="D28" s="70"/>
      <c r="E28" s="71"/>
    </row>
    <row r="29" spans="1:5" ht="15">
      <c r="A29" s="21" t="s">
        <v>11</v>
      </c>
      <c r="B29" s="22">
        <f>600*$B$115</f>
        <v>19115400</v>
      </c>
      <c r="C29" s="23">
        <v>0</v>
      </c>
      <c r="D29" s="24">
        <v>0</v>
      </c>
      <c r="E29" s="20"/>
    </row>
    <row r="30" spans="1:5" ht="15">
      <c r="A30" s="22">
        <f>+(B29+1)</f>
        <v>19115401</v>
      </c>
      <c r="B30" s="25">
        <f>+(1000*$B$115)</f>
        <v>31859000</v>
      </c>
      <c r="C30" s="23">
        <v>0.05</v>
      </c>
      <c r="D30" s="26">
        <f>IF(E30&lt;19115401,0,IF(E30&gt;31859000,0,(((E30/$B$115)-600)*C30)*$B$115))</f>
        <v>0</v>
      </c>
      <c r="E30" s="14">
        <v>0</v>
      </c>
    </row>
    <row r="31" spans="1:5" ht="15">
      <c r="A31" s="22">
        <f>+(B30+1)</f>
        <v>31859001</v>
      </c>
      <c r="B31" s="21" t="s">
        <v>15</v>
      </c>
      <c r="C31" s="23">
        <v>0.1</v>
      </c>
      <c r="D31" s="26">
        <f>IF(E31&lt;31859001,0,((((E31/$B$115)-1000)*C31)+20)*$B$115)</f>
        <v>0</v>
      </c>
      <c r="E31" s="14">
        <v>0</v>
      </c>
    </row>
    <row r="32" spans="1:5" ht="15">
      <c r="A32" s="6"/>
      <c r="B32" s="3"/>
      <c r="C32" s="5"/>
      <c r="D32" s="6"/>
      <c r="E32" s="7"/>
    </row>
    <row r="33" spans="1:5" ht="15">
      <c r="A33" s="6"/>
      <c r="B33" s="3"/>
      <c r="C33" s="5"/>
      <c r="D33" s="8" t="s">
        <v>21</v>
      </c>
      <c r="E33" s="7"/>
    </row>
    <row r="34" spans="1:5" ht="15">
      <c r="A34" s="6"/>
      <c r="B34" s="3"/>
      <c r="C34" s="5"/>
      <c r="D34" s="9"/>
      <c r="E34" s="7"/>
    </row>
    <row r="35" spans="1:5" ht="23.25">
      <c r="A35" s="72" t="s">
        <v>22</v>
      </c>
      <c r="B35" s="72"/>
      <c r="C35" s="72"/>
      <c r="D35" s="72"/>
      <c r="E35" s="72"/>
    </row>
    <row r="36" spans="1:5" ht="15">
      <c r="A36" s="69" t="s">
        <v>18</v>
      </c>
      <c r="B36" s="69"/>
      <c r="C36" s="70" t="s">
        <v>7</v>
      </c>
      <c r="D36" s="70" t="s">
        <v>19</v>
      </c>
      <c r="E36" s="71" t="s">
        <v>20</v>
      </c>
    </row>
    <row r="37" spans="1:5" ht="15">
      <c r="A37" s="15" t="s">
        <v>9</v>
      </c>
      <c r="B37" s="15" t="s">
        <v>10</v>
      </c>
      <c r="C37" s="70"/>
      <c r="D37" s="70"/>
      <c r="E37" s="71"/>
    </row>
    <row r="38" spans="1:5" ht="15">
      <c r="A38" s="21" t="s">
        <v>11</v>
      </c>
      <c r="B38" s="22">
        <f>600*$B$116</f>
        <v>19893600</v>
      </c>
      <c r="C38" s="23">
        <v>0</v>
      </c>
      <c r="D38" s="24">
        <v>0</v>
      </c>
      <c r="E38" s="20"/>
    </row>
    <row r="39" spans="1:5" ht="15">
      <c r="A39" s="22">
        <f>+(B38+1)</f>
        <v>19893601</v>
      </c>
      <c r="B39" s="25">
        <f>+(1000*$B$116)</f>
        <v>33156000</v>
      </c>
      <c r="C39" s="23">
        <v>0.05</v>
      </c>
      <c r="D39" s="26">
        <f>IF(E39&lt;19893601,0,IF(E39&gt;33156000,0,(((E39/$B$116)-600)*C39)*$B$116))</f>
        <v>0</v>
      </c>
      <c r="E39" s="14">
        <v>0</v>
      </c>
    </row>
    <row r="40" spans="1:5" ht="15">
      <c r="A40" s="22">
        <f>+(B39+1)</f>
        <v>33156001</v>
      </c>
      <c r="B40" s="21" t="s">
        <v>15</v>
      </c>
      <c r="C40" s="23">
        <v>0.1</v>
      </c>
      <c r="D40" s="26">
        <f>IF(E40&lt;33156001,0,((((E40/$B$116)-1000)*C40)+20)*$B$116)</f>
        <v>0</v>
      </c>
      <c r="E40" s="14">
        <v>0</v>
      </c>
    </row>
    <row r="41" spans="1:5" ht="15">
      <c r="A41" s="6"/>
      <c r="B41" s="3"/>
      <c r="C41" s="5"/>
      <c r="D41" s="6"/>
      <c r="E41" s="7"/>
    </row>
    <row r="42" spans="1:5" ht="15">
      <c r="A42" s="6"/>
      <c r="B42" s="3"/>
      <c r="C42" s="5"/>
      <c r="D42" s="8" t="s">
        <v>21</v>
      </c>
      <c r="E42" s="7"/>
    </row>
    <row r="43" spans="1:5" ht="15">
      <c r="A43" s="6"/>
      <c r="B43" s="3"/>
      <c r="C43" s="5"/>
      <c r="D43" s="9"/>
      <c r="E43" s="7"/>
    </row>
    <row r="44" spans="1:5" ht="23.25">
      <c r="A44" s="72" t="s">
        <v>32</v>
      </c>
      <c r="B44" s="72"/>
      <c r="C44" s="72"/>
      <c r="D44" s="72"/>
      <c r="E44" s="72"/>
    </row>
    <row r="45" spans="1:5" ht="15">
      <c r="A45" s="69" t="s">
        <v>18</v>
      </c>
      <c r="B45" s="69"/>
      <c r="C45" s="70" t="s">
        <v>7</v>
      </c>
      <c r="D45" s="70" t="s">
        <v>19</v>
      </c>
      <c r="E45" s="71" t="s">
        <v>20</v>
      </c>
    </row>
    <row r="46" spans="1:5" ht="15">
      <c r="A46" s="15" t="s">
        <v>9</v>
      </c>
      <c r="B46" s="15" t="s">
        <v>10</v>
      </c>
      <c r="C46" s="70"/>
      <c r="D46" s="70"/>
      <c r="E46" s="71"/>
    </row>
    <row r="47" spans="1:5" ht="15">
      <c r="A47" s="21" t="s">
        <v>11</v>
      </c>
      <c r="B47" s="22">
        <f>300*$B$117</f>
        <v>10281000</v>
      </c>
      <c r="C47" s="23">
        <v>0</v>
      </c>
      <c r="D47" s="24">
        <v>0</v>
      </c>
      <c r="E47" s="20"/>
    </row>
    <row r="48" spans="1:5" ht="15">
      <c r="A48" s="22">
        <f>+(B47+1)</f>
        <v>10281001</v>
      </c>
      <c r="B48" s="25" t="s">
        <v>15</v>
      </c>
      <c r="C48" s="23">
        <v>0.15</v>
      </c>
      <c r="D48" s="26">
        <f>IF(E48&lt;A48,0,(((E48/$B$117)-300)*$B$117)*C48)</f>
        <v>0</v>
      </c>
      <c r="E48" s="14">
        <v>0</v>
      </c>
    </row>
    <row r="49" spans="1:5" ht="15">
      <c r="A49" s="6"/>
      <c r="B49" s="3"/>
      <c r="C49" s="5"/>
      <c r="D49" s="6"/>
      <c r="E49" s="7"/>
    </row>
    <row r="50" spans="1:5" ht="15">
      <c r="A50" s="6"/>
      <c r="B50" s="3"/>
      <c r="C50" s="5"/>
      <c r="D50" s="8" t="s">
        <v>21</v>
      </c>
      <c r="E50" s="7"/>
    </row>
    <row r="51" spans="1:5" ht="15">
      <c r="A51" s="6"/>
      <c r="B51" s="3"/>
      <c r="C51" s="5"/>
      <c r="D51" s="9"/>
      <c r="E51" s="7"/>
    </row>
    <row r="52" spans="1:5" ht="23.25">
      <c r="A52" s="72" t="s">
        <v>73</v>
      </c>
      <c r="B52" s="72"/>
      <c r="C52" s="72"/>
      <c r="D52" s="72"/>
      <c r="E52" s="72"/>
    </row>
    <row r="53" spans="1:5" ht="15">
      <c r="A53" s="69" t="s">
        <v>18</v>
      </c>
      <c r="B53" s="69"/>
      <c r="C53" s="70" t="s">
        <v>7</v>
      </c>
      <c r="D53" s="70" t="s">
        <v>19</v>
      </c>
      <c r="E53" s="71" t="s">
        <v>20</v>
      </c>
    </row>
    <row r="54" spans="1:5" ht="15">
      <c r="A54" s="19" t="s">
        <v>9</v>
      </c>
      <c r="B54" s="19" t="s">
        <v>10</v>
      </c>
      <c r="C54" s="70"/>
      <c r="D54" s="70"/>
      <c r="E54" s="71"/>
    </row>
    <row r="55" spans="1:5" ht="15">
      <c r="A55" s="21" t="s">
        <v>11</v>
      </c>
      <c r="B55" s="22">
        <f>300*$B$118</f>
        <v>10682100</v>
      </c>
      <c r="C55" s="23">
        <v>0</v>
      </c>
      <c r="D55" s="24">
        <v>0</v>
      </c>
      <c r="E55" s="20"/>
    </row>
    <row r="56" spans="1:5" ht="15">
      <c r="A56" s="22">
        <f>+(B55+1)</f>
        <v>10682101</v>
      </c>
      <c r="B56" s="25" t="s">
        <v>15</v>
      </c>
      <c r="C56" s="23">
        <v>0.1</v>
      </c>
      <c r="D56" s="26">
        <f>IF(E56&lt;A56,0,(((E56/$B$118)-300)*$B$118)*C56)</f>
        <v>0</v>
      </c>
      <c r="E56" s="14">
        <v>0</v>
      </c>
    </row>
    <row r="57" spans="1:5" ht="15">
      <c r="A57" s="6"/>
      <c r="B57" s="3"/>
      <c r="C57" s="5"/>
      <c r="D57" s="6"/>
      <c r="E57" s="7"/>
    </row>
    <row r="58" spans="1:5" ht="15">
      <c r="A58" s="6"/>
      <c r="B58" s="3"/>
      <c r="C58" s="5"/>
      <c r="D58" s="8" t="s">
        <v>21</v>
      </c>
      <c r="E58" s="7"/>
    </row>
    <row r="59" spans="1:5" ht="15">
      <c r="A59" s="6"/>
      <c r="B59" s="3"/>
      <c r="C59" s="5"/>
      <c r="D59" s="9"/>
      <c r="E59" s="7"/>
    </row>
    <row r="60" spans="1:5" ht="15">
      <c r="A60" s="11" t="s">
        <v>39</v>
      </c>
      <c r="B60" s="11"/>
      <c r="C60" s="11"/>
      <c r="D60" s="11"/>
      <c r="E60" s="3"/>
    </row>
    <row r="61" spans="1:5" ht="15">
      <c r="A61" s="4" t="s">
        <v>2</v>
      </c>
      <c r="B61" s="4"/>
      <c r="C61" s="4"/>
      <c r="D61" s="4"/>
      <c r="E61" s="4"/>
    </row>
    <row r="62" spans="1:5" ht="15">
      <c r="A62" s="4" t="s">
        <v>23</v>
      </c>
      <c r="B62" s="4"/>
      <c r="C62" s="4"/>
      <c r="D62" s="4"/>
      <c r="E62" s="4"/>
    </row>
    <row r="63" spans="1:5" ht="15">
      <c r="A63" s="4" t="s">
        <v>24</v>
      </c>
      <c r="B63" s="4"/>
      <c r="C63" s="4"/>
      <c r="D63" s="4"/>
      <c r="E63" s="4"/>
    </row>
    <row r="64" spans="1:5" ht="15">
      <c r="A64" s="4" t="s">
        <v>25</v>
      </c>
      <c r="B64" s="4"/>
      <c r="C64" s="4"/>
      <c r="D64" s="4"/>
      <c r="E64" s="4"/>
    </row>
    <row r="65" spans="1:5" ht="15">
      <c r="A65" s="3"/>
      <c r="B65" s="3"/>
      <c r="C65" s="3"/>
      <c r="D65" s="3"/>
      <c r="E65" s="3"/>
    </row>
    <row r="66" spans="1:5" ht="15">
      <c r="A66" s="3" t="s">
        <v>26</v>
      </c>
      <c r="B66" s="3"/>
      <c r="C66" s="3"/>
      <c r="D66" s="3"/>
      <c r="E66" s="3"/>
    </row>
    <row r="67" spans="1:5" ht="15">
      <c r="A67" s="3" t="s">
        <v>27</v>
      </c>
      <c r="B67" s="3"/>
      <c r="C67" s="3"/>
      <c r="D67" s="3"/>
      <c r="E67" s="3"/>
    </row>
    <row r="68" spans="1:5" ht="15">
      <c r="A68" s="3"/>
      <c r="B68" s="3"/>
      <c r="C68" s="3"/>
      <c r="D68" s="3"/>
      <c r="E68" s="3"/>
    </row>
    <row r="69" spans="1:5" ht="15">
      <c r="A69" s="11" t="s">
        <v>40</v>
      </c>
      <c r="B69" s="11"/>
      <c r="C69" s="11"/>
      <c r="D69" s="11"/>
      <c r="E69" s="3"/>
    </row>
    <row r="70" spans="1:5" ht="15">
      <c r="A70" s="3"/>
      <c r="B70" s="3"/>
      <c r="C70" s="3"/>
      <c r="D70" s="3"/>
      <c r="E70" s="3"/>
    </row>
    <row r="71" spans="1:5" ht="15">
      <c r="A71" s="4" t="s">
        <v>41</v>
      </c>
      <c r="B71" s="4"/>
      <c r="C71" s="4"/>
      <c r="D71" s="4"/>
      <c r="E71" s="4"/>
    </row>
    <row r="72" spans="1:5" ht="15">
      <c r="A72" s="4" t="s">
        <v>51</v>
      </c>
      <c r="B72" s="4"/>
      <c r="C72" s="4"/>
      <c r="D72" s="4"/>
      <c r="E72" s="4"/>
    </row>
    <row r="73" spans="1:5" ht="15">
      <c r="A73" s="4" t="s">
        <v>50</v>
      </c>
      <c r="B73" s="4"/>
      <c r="C73" s="4"/>
      <c r="D73" s="4"/>
      <c r="E73" s="4"/>
    </row>
    <row r="74" spans="1:5" ht="15">
      <c r="A74" s="4" t="s">
        <v>42</v>
      </c>
      <c r="B74" s="4"/>
      <c r="C74" s="4"/>
      <c r="D74" s="4"/>
      <c r="E74" s="4"/>
    </row>
    <row r="75" spans="1:5" ht="15">
      <c r="A75" s="4" t="s">
        <v>43</v>
      </c>
      <c r="B75" s="4"/>
      <c r="C75" s="4"/>
      <c r="D75" s="4"/>
      <c r="E75" s="4"/>
    </row>
    <row r="76" spans="1:5" ht="15">
      <c r="A76" s="4" t="s">
        <v>44</v>
      </c>
      <c r="B76" s="4"/>
      <c r="C76" s="4"/>
      <c r="D76" s="4"/>
      <c r="E76" s="4"/>
    </row>
    <row r="77" spans="1:5" ht="15">
      <c r="A77" s="3"/>
      <c r="B77" s="3"/>
      <c r="C77" s="3"/>
      <c r="D77" s="3"/>
      <c r="E77" s="3"/>
    </row>
    <row r="78" spans="1:5" ht="15">
      <c r="A78" s="4" t="s">
        <v>45</v>
      </c>
      <c r="B78" s="4"/>
      <c r="C78" s="4"/>
      <c r="D78" s="4"/>
      <c r="E78" s="4"/>
    </row>
    <row r="79" spans="1:5" ht="15">
      <c r="A79" s="4" t="s">
        <v>46</v>
      </c>
      <c r="B79" s="4"/>
      <c r="C79" s="4"/>
      <c r="D79" s="4"/>
      <c r="E79" s="4"/>
    </row>
    <row r="80" spans="1:5" ht="15">
      <c r="A80" s="3"/>
      <c r="B80" s="3"/>
      <c r="C80" s="3"/>
      <c r="D80" s="3"/>
      <c r="E80" s="3"/>
    </row>
    <row r="81" spans="1:5" ht="15">
      <c r="A81" s="4" t="s">
        <v>47</v>
      </c>
      <c r="B81" s="4"/>
      <c r="C81" s="4"/>
      <c r="D81" s="4"/>
      <c r="E81" s="4"/>
    </row>
    <row r="82" spans="1:5" ht="15">
      <c r="A82" s="4" t="s">
        <v>48</v>
      </c>
      <c r="B82" s="4"/>
      <c r="C82" s="4"/>
      <c r="D82" s="4"/>
      <c r="E82" s="4"/>
    </row>
    <row r="83" spans="1:5" ht="15">
      <c r="A83" s="4" t="s">
        <v>49</v>
      </c>
      <c r="B83" s="4"/>
      <c r="C83" s="4"/>
      <c r="D83" s="4"/>
      <c r="E83" s="4"/>
    </row>
    <row r="84" spans="1:5" ht="15">
      <c r="A84" s="4"/>
      <c r="B84" s="4"/>
      <c r="C84" s="4"/>
      <c r="D84" s="4"/>
      <c r="E84" s="4"/>
    </row>
    <row r="85" spans="1:5" ht="15">
      <c r="A85" s="11" t="s">
        <v>59</v>
      </c>
      <c r="B85" s="11"/>
      <c r="C85" s="11"/>
      <c r="D85" s="11"/>
      <c r="E85" s="3"/>
    </row>
    <row r="86" spans="1:5" ht="15">
      <c r="A86" s="4"/>
      <c r="B86" s="4"/>
      <c r="C86" s="4"/>
      <c r="D86" s="4"/>
      <c r="E86" s="4"/>
    </row>
    <row r="87" spans="1:5" ht="15">
      <c r="A87" s="4" t="s">
        <v>41</v>
      </c>
      <c r="B87" s="4"/>
      <c r="C87" s="4"/>
      <c r="D87" s="4"/>
      <c r="E87" s="4"/>
    </row>
    <row r="88" spans="1:5" ht="15">
      <c r="A88" s="4" t="s">
        <v>60</v>
      </c>
      <c r="B88" s="4"/>
      <c r="C88" s="4"/>
      <c r="D88" s="4"/>
      <c r="E88" s="4"/>
    </row>
    <row r="89" spans="1:5" ht="15">
      <c r="A89" s="4" t="s">
        <v>61</v>
      </c>
      <c r="B89" s="4"/>
      <c r="C89" s="4"/>
      <c r="D89" s="4"/>
      <c r="E89" s="4"/>
    </row>
    <row r="90" spans="1:5" ht="15">
      <c r="A90" s="4" t="s">
        <v>62</v>
      </c>
      <c r="B90" s="4"/>
      <c r="C90" s="4"/>
      <c r="D90" s="4"/>
      <c r="E90" s="4"/>
    </row>
    <row r="91" spans="1:5" ht="15">
      <c r="A91" s="4"/>
      <c r="B91" s="4"/>
      <c r="C91" s="4"/>
      <c r="D91" s="4"/>
      <c r="E91" s="4"/>
    </row>
    <row r="92" spans="1:5" ht="15">
      <c r="A92" s="4" t="s">
        <v>41</v>
      </c>
      <c r="B92" s="4"/>
      <c r="C92" s="4"/>
      <c r="D92" s="4"/>
      <c r="E92" s="4"/>
    </row>
    <row r="93" spans="1:5" ht="15">
      <c r="A93" s="4" t="s">
        <v>63</v>
      </c>
      <c r="B93" s="4"/>
      <c r="C93" s="4"/>
      <c r="D93" s="4"/>
      <c r="E93" s="4"/>
    </row>
    <row r="94" spans="1:5" ht="15">
      <c r="A94" s="4" t="s">
        <v>64</v>
      </c>
      <c r="B94" s="4"/>
      <c r="C94" s="4"/>
      <c r="D94" s="4"/>
      <c r="E94" s="4"/>
    </row>
    <row r="95" spans="1:5" ht="15">
      <c r="A95" s="4" t="s">
        <v>65</v>
      </c>
      <c r="B95" s="4"/>
      <c r="C95" s="4"/>
      <c r="D95" s="4"/>
      <c r="E95" s="4"/>
    </row>
    <row r="96" spans="1:5" ht="15">
      <c r="A96" s="4" t="s">
        <v>66</v>
      </c>
      <c r="B96" s="4"/>
      <c r="C96" s="4"/>
      <c r="D96" s="4"/>
      <c r="E96" s="4"/>
    </row>
    <row r="97" spans="1:5" ht="15">
      <c r="A97" s="4" t="s">
        <v>67</v>
      </c>
      <c r="B97" s="4"/>
      <c r="C97" s="4"/>
      <c r="D97" s="4"/>
      <c r="E97" s="4"/>
    </row>
    <row r="98" spans="1:5" ht="15">
      <c r="A98" s="4"/>
      <c r="B98" s="4"/>
      <c r="C98" s="4"/>
      <c r="D98" s="4"/>
      <c r="E98" s="4"/>
    </row>
    <row r="99" spans="1:5" ht="15">
      <c r="A99" s="4" t="s">
        <v>68</v>
      </c>
      <c r="B99" s="4"/>
      <c r="C99" s="4"/>
      <c r="D99" s="4"/>
      <c r="E99" s="4"/>
    </row>
    <row r="100" spans="1:5" ht="15">
      <c r="A100" s="4" t="s">
        <v>69</v>
      </c>
      <c r="B100" s="4"/>
      <c r="C100" s="4"/>
      <c r="D100" s="4"/>
      <c r="E100" s="4"/>
    </row>
    <row r="101" spans="1:5" ht="15">
      <c r="A101" s="4"/>
      <c r="B101" s="4"/>
      <c r="C101" s="4"/>
      <c r="D101" s="4"/>
      <c r="E101" s="4"/>
    </row>
    <row r="102" spans="1:5" ht="15">
      <c r="A102" s="4" t="s">
        <v>70</v>
      </c>
      <c r="B102" s="4"/>
      <c r="C102" s="4"/>
      <c r="D102" s="4"/>
      <c r="E102" s="4"/>
    </row>
    <row r="103" spans="1:5" ht="15">
      <c r="A103" s="4" t="s">
        <v>71</v>
      </c>
      <c r="B103" s="4"/>
      <c r="C103" s="4"/>
      <c r="D103" s="4"/>
      <c r="E103" s="4"/>
    </row>
    <row r="104" spans="1:5" ht="15">
      <c r="A104" s="4" t="s">
        <v>72</v>
      </c>
      <c r="B104" s="4"/>
      <c r="C104" s="4"/>
      <c r="D104" s="4"/>
      <c r="E104" s="4"/>
    </row>
    <row r="105" spans="1:5" ht="15">
      <c r="A105" s="4"/>
      <c r="B105" s="4"/>
      <c r="C105" s="4"/>
      <c r="D105" s="4"/>
      <c r="E105" s="4"/>
    </row>
    <row r="106" spans="1:5" ht="15">
      <c r="A106" s="11" t="s">
        <v>52</v>
      </c>
      <c r="B106" s="11"/>
      <c r="C106" s="4"/>
      <c r="D106" s="4"/>
      <c r="E106" s="4"/>
    </row>
    <row r="107" spans="1:5" ht="15">
      <c r="A107" s="4"/>
      <c r="B107" s="4"/>
      <c r="C107" s="4"/>
      <c r="D107" s="4"/>
      <c r="E107" s="4"/>
    </row>
    <row r="108" spans="1:5" ht="15">
      <c r="A108" s="4" t="s">
        <v>53</v>
      </c>
      <c r="B108" s="4"/>
      <c r="C108" s="17">
        <v>0.33</v>
      </c>
      <c r="D108" s="4"/>
      <c r="E108" s="4"/>
    </row>
    <row r="109" spans="1:5" ht="15">
      <c r="A109" s="4" t="s">
        <v>54</v>
      </c>
      <c r="B109" s="4"/>
      <c r="C109" s="17">
        <v>0.32</v>
      </c>
      <c r="D109" s="4"/>
      <c r="E109" s="4"/>
    </row>
    <row r="110" spans="1:5" ht="15">
      <c r="A110" s="4" t="s">
        <v>55</v>
      </c>
      <c r="B110" s="4"/>
      <c r="C110" s="17">
        <v>0.31</v>
      </c>
      <c r="D110" s="4"/>
      <c r="E110" s="4"/>
    </row>
    <row r="111" spans="1:5" ht="15">
      <c r="A111" s="4" t="s">
        <v>56</v>
      </c>
      <c r="B111" s="4"/>
      <c r="C111" s="17">
        <v>0.3</v>
      </c>
      <c r="D111" s="4"/>
      <c r="E111" s="4"/>
    </row>
    <row r="112" spans="1:5" ht="15">
      <c r="A112" s="3"/>
      <c r="B112" s="3"/>
      <c r="C112" s="3"/>
      <c r="D112" s="3"/>
      <c r="E112" s="3"/>
    </row>
    <row r="113" spans="1:5" ht="15">
      <c r="A113" s="68" t="s">
        <v>28</v>
      </c>
      <c r="B113" s="68"/>
      <c r="C113" s="3"/>
      <c r="D113" s="3"/>
      <c r="E113" s="3"/>
    </row>
    <row r="114" spans="1:5" ht="15">
      <c r="A114" s="3"/>
      <c r="B114" s="3"/>
      <c r="C114" s="3"/>
      <c r="D114" s="3"/>
      <c r="E114" s="3"/>
    </row>
    <row r="115" spans="1:5" ht="15">
      <c r="A115" s="3" t="s">
        <v>29</v>
      </c>
      <c r="B115" s="10">
        <v>31859</v>
      </c>
      <c r="C115" s="3"/>
      <c r="D115" s="3"/>
      <c r="E115" s="3"/>
    </row>
    <row r="116" spans="1:5" ht="15">
      <c r="A116" s="3" t="s">
        <v>30</v>
      </c>
      <c r="B116" s="10">
        <v>33156</v>
      </c>
      <c r="C116" s="3"/>
      <c r="D116" s="3"/>
      <c r="E116" s="3"/>
    </row>
    <row r="117" spans="1:5" ht="15">
      <c r="A117" s="3" t="s">
        <v>38</v>
      </c>
      <c r="B117" s="10">
        <v>34270</v>
      </c>
      <c r="C117" s="3"/>
      <c r="D117" s="3"/>
      <c r="E117" s="3"/>
    </row>
    <row r="118" spans="1:5" ht="15">
      <c r="A118" s="3" t="s">
        <v>76</v>
      </c>
      <c r="B118" s="10">
        <v>35607</v>
      </c>
      <c r="C118" s="3"/>
      <c r="D118" s="3"/>
      <c r="E118" s="3"/>
    </row>
    <row r="119" spans="1:5" ht="15">
      <c r="A119" s="3"/>
      <c r="B119" s="3"/>
      <c r="C119" s="3"/>
      <c r="D119" s="3"/>
      <c r="E119" s="3"/>
    </row>
    <row r="120" spans="1:5" ht="15">
      <c r="A120" s="11" t="s">
        <v>57</v>
      </c>
      <c r="B120" s="11"/>
      <c r="C120" s="11" t="s">
        <v>31</v>
      </c>
      <c r="D120" s="11"/>
      <c r="E120" s="3"/>
    </row>
    <row r="121" s="1" customFormat="1" ht="15"/>
    <row r="122" s="1" customFormat="1" ht="15"/>
    <row r="123" s="1" customFormat="1" ht="15"/>
    <row r="124" s="1" customFormat="1" ht="15"/>
    <row r="125" s="1" customFormat="1" ht="15"/>
    <row r="126" s="1" customFormat="1" ht="15"/>
    <row r="127" s="1" customFormat="1" ht="15"/>
    <row r="128" s="1" customFormat="1" ht="15"/>
    <row r="129" s="1" customFormat="1" ht="15"/>
    <row r="130" s="1" customFormat="1" ht="15"/>
    <row r="131" s="1" customFormat="1" ht="15"/>
    <row r="132" s="1" customFormat="1" ht="15"/>
    <row r="133" s="1" customFormat="1" ht="15"/>
    <row r="134" s="1" customFormat="1" ht="15"/>
    <row r="135" s="1" customFormat="1" ht="15"/>
    <row r="136" s="1" customFormat="1" ht="15"/>
    <row r="137" s="1" customFormat="1" ht="15"/>
    <row r="138" s="1" customFormat="1" ht="15"/>
    <row r="139" s="1" customFormat="1" ht="15"/>
    <row r="140" s="1" customFormat="1" ht="15"/>
    <row r="141" s="1" customFormat="1" ht="15"/>
    <row r="142" s="1" customFormat="1" ht="15"/>
    <row r="143" s="1" customFormat="1" ht="15"/>
    <row r="144" s="1" customFormat="1" ht="15"/>
    <row r="145" s="1" customFormat="1" ht="15"/>
    <row r="146" s="1" customFormat="1" ht="15"/>
    <row r="147" s="1" customFormat="1" ht="15"/>
    <row r="148" s="1" customFormat="1" ht="15"/>
    <row r="149" s="1" customFormat="1" ht="15"/>
    <row r="150" s="1" customFormat="1" ht="15"/>
    <row r="151" s="1" customFormat="1" ht="15"/>
    <row r="152" s="1" customFormat="1" ht="15"/>
    <row r="153" s="1" customFormat="1" ht="15"/>
    <row r="154" s="1" customFormat="1" ht="15"/>
    <row r="155" s="1" customFormat="1" ht="15"/>
    <row r="156" s="1" customFormat="1" ht="15"/>
    <row r="157" s="1" customFormat="1" ht="15"/>
    <row r="158" s="1" customFormat="1" ht="15"/>
    <row r="159" s="1" customFormat="1" ht="15"/>
    <row r="160" s="1" customFormat="1" ht="15"/>
    <row r="161" s="1" customFormat="1" ht="15"/>
    <row r="162" s="1" customFormat="1" ht="15"/>
    <row r="163" s="1" customFormat="1" ht="15"/>
    <row r="164" s="1" customFormat="1" ht="15"/>
    <row r="165" s="1" customFormat="1" ht="15"/>
    <row r="166" s="1" customFormat="1" ht="15"/>
    <row r="167" s="1" customFormat="1" ht="15"/>
    <row r="168" s="1" customFormat="1" ht="15"/>
    <row r="169" s="1" customFormat="1" ht="15"/>
    <row r="170" s="1" customFormat="1" ht="15"/>
    <row r="171" s="1" customFormat="1" ht="15"/>
    <row r="172" s="1" customFormat="1" ht="15"/>
    <row r="173" s="1" customFormat="1" ht="15"/>
    <row r="174" s="1" customFormat="1" ht="15"/>
    <row r="175" s="1" customFormat="1" ht="15"/>
    <row r="176" s="1" customFormat="1" ht="15"/>
    <row r="177" s="1" customFormat="1" ht="15"/>
    <row r="178" s="1" customFormat="1" ht="15"/>
    <row r="179" s="1" customFormat="1" ht="15"/>
    <row r="180" s="1" customFormat="1" ht="15"/>
    <row r="181" s="1" customFormat="1" ht="15"/>
    <row r="182" s="1" customFormat="1" ht="15"/>
    <row r="183" s="1" customFormat="1" ht="15"/>
    <row r="184" s="1" customFormat="1" ht="15"/>
    <row r="185" s="1" customFormat="1" ht="15"/>
    <row r="186" s="1" customFormat="1" ht="15"/>
    <row r="187" s="1" customFormat="1" ht="15"/>
    <row r="188" s="1" customFormat="1" ht="15"/>
    <row r="189" s="1" customFormat="1" ht="15"/>
    <row r="190" s="1" customFormat="1" ht="15"/>
    <row r="191" s="1" customFormat="1" ht="15"/>
    <row r="192" s="1" customFormat="1" ht="15"/>
    <row r="193" s="1" customFormat="1" ht="15"/>
    <row r="194" s="1" customFormat="1" ht="15"/>
    <row r="195" s="1" customFormat="1" ht="15"/>
    <row r="196" s="1" customFormat="1" ht="15"/>
    <row r="197" s="1" customFormat="1" ht="15"/>
    <row r="198" s="1" customFormat="1" ht="15"/>
    <row r="199" s="1" customFormat="1" ht="15"/>
    <row r="200" s="1" customFormat="1" ht="15"/>
    <row r="201" s="1" customFormat="1" ht="15"/>
    <row r="202" s="1" customFormat="1" ht="15"/>
    <row r="203" s="1" customFormat="1" ht="15"/>
    <row r="204" s="1" customFormat="1" ht="15"/>
    <row r="205" s="1" customFormat="1" ht="15"/>
    <row r="206" s="1" customFormat="1" ht="15"/>
    <row r="207" s="1" customFormat="1" ht="15"/>
    <row r="208" s="1" customFormat="1" ht="15"/>
    <row r="209" s="1" customFormat="1" ht="15"/>
    <row r="210" s="1" customFormat="1" ht="15"/>
    <row r="211" s="1" customFormat="1" ht="15"/>
    <row r="212" s="1" customFormat="1" ht="15"/>
    <row r="213" s="1" customFormat="1" ht="15"/>
    <row r="214" s="1" customFormat="1" ht="15"/>
    <row r="215" s="1" customFormat="1" ht="15"/>
    <row r="216" s="1" customFormat="1" ht="15"/>
    <row r="217" s="1" customFormat="1" ht="15"/>
    <row r="218" s="1" customFormat="1" ht="15"/>
    <row r="219" s="1" customFormat="1" ht="15"/>
    <row r="220" s="1" customFormat="1" ht="15"/>
    <row r="221" s="1" customFormat="1" ht="15"/>
    <row r="222" s="1" customFormat="1" ht="15"/>
    <row r="223" s="1" customFormat="1" ht="15"/>
    <row r="224" s="1" customFormat="1" ht="15"/>
    <row r="225" s="1" customFormat="1" ht="15"/>
    <row r="226" s="1" customFormat="1" ht="15"/>
    <row r="227" s="1" customFormat="1" ht="15"/>
    <row r="228" s="1" customFormat="1" ht="15"/>
    <row r="229" s="1" customFormat="1" ht="15"/>
    <row r="230" s="1" customFormat="1" ht="15"/>
    <row r="231" s="1" customFormat="1" ht="15"/>
    <row r="232" s="1" customFormat="1" ht="15"/>
    <row r="233" s="1" customFormat="1" ht="15"/>
    <row r="234" s="1" customFormat="1" ht="15"/>
    <row r="235" s="1" customFormat="1" ht="15"/>
    <row r="236" s="1" customFormat="1" ht="15"/>
    <row r="237" s="1" customFormat="1" ht="15"/>
    <row r="238" s="1" customFormat="1" ht="15"/>
    <row r="239" s="1" customFormat="1" ht="15"/>
    <row r="240" s="1" customFormat="1" ht="15"/>
    <row r="241" s="1" customFormat="1" ht="15"/>
    <row r="242" s="1" customFormat="1" ht="15"/>
    <row r="243" s="1" customFormat="1" ht="15"/>
    <row r="244" s="1" customFormat="1" ht="15"/>
    <row r="245" s="1" customFormat="1" ht="15"/>
    <row r="246" s="1" customFormat="1" ht="15"/>
    <row r="247" s="1" customFormat="1" ht="15"/>
    <row r="248" s="1" customFormat="1" ht="15"/>
    <row r="249" s="1" customFormat="1" ht="15"/>
    <row r="250" s="1" customFormat="1" ht="15"/>
    <row r="251" s="1" customFormat="1" ht="15"/>
    <row r="252" s="1" customFormat="1" ht="15"/>
    <row r="253" s="1" customFormat="1" ht="15"/>
    <row r="254" s="1" customFormat="1" ht="15"/>
    <row r="255" s="1" customFormat="1" ht="15"/>
    <row r="256" s="1" customFormat="1" ht="15"/>
    <row r="257" s="1" customFormat="1" ht="15"/>
    <row r="258" s="1" customFormat="1" ht="15"/>
    <row r="259" s="1" customFormat="1" ht="15"/>
    <row r="260" s="1" customFormat="1" ht="15"/>
    <row r="261" s="1" customFormat="1" ht="15"/>
    <row r="262" s="1" customFormat="1" ht="15"/>
    <row r="263" s="1" customFormat="1" ht="15"/>
    <row r="264" s="1" customFormat="1" ht="15"/>
    <row r="265" s="1" customFormat="1" ht="15"/>
    <row r="266" s="1" customFormat="1" ht="15"/>
    <row r="267" s="1" customFormat="1" ht="15"/>
    <row r="268" s="1" customFormat="1" ht="15"/>
    <row r="269" s="1" customFormat="1" ht="15"/>
    <row r="270" s="1" customFormat="1" ht="15"/>
    <row r="271" s="1" customFormat="1" ht="15"/>
    <row r="272" s="1" customFormat="1" ht="15"/>
    <row r="273" s="1" customFormat="1" ht="15"/>
    <row r="274" s="1" customFormat="1" ht="15"/>
    <row r="275" s="1" customFormat="1" ht="15"/>
    <row r="276" s="1" customFormat="1" ht="15"/>
    <row r="277" s="1" customFormat="1" ht="15"/>
    <row r="278" s="1" customFormat="1" ht="15"/>
    <row r="279" s="1" customFormat="1" ht="15"/>
    <row r="280" s="1" customFormat="1" ht="15"/>
    <row r="281" s="1" customFormat="1" ht="15"/>
    <row r="282" s="1" customFormat="1" ht="15"/>
    <row r="283" s="1" customFormat="1" ht="15"/>
    <row r="284" s="1" customFormat="1" ht="15"/>
    <row r="285" s="1" customFormat="1" ht="15"/>
    <row r="286" s="1" customFormat="1" ht="15"/>
    <row r="287" s="1" customFormat="1" ht="15"/>
    <row r="288" s="1" customFormat="1" ht="15"/>
    <row r="289" s="1" customFormat="1" ht="15"/>
    <row r="290" s="1" customFormat="1" ht="15"/>
    <row r="291" s="1" customFormat="1" ht="15"/>
    <row r="292" s="1" customFormat="1" ht="15"/>
    <row r="293" s="1" customFormat="1" ht="15"/>
    <row r="294" s="1" customFormat="1" ht="15"/>
    <row r="295" s="1" customFormat="1" ht="15"/>
    <row r="296" s="1" customFormat="1" ht="15"/>
    <row r="297" s="1" customFormat="1" ht="15"/>
    <row r="298" s="1" customFormat="1" ht="15"/>
    <row r="299" s="1" customFormat="1" ht="15"/>
    <row r="300" s="1" customFormat="1" ht="15"/>
    <row r="301" s="1" customFormat="1" ht="15"/>
    <row r="302" s="1" customFormat="1" ht="15"/>
    <row r="303" s="1" customFormat="1" ht="15"/>
    <row r="304" s="1" customFormat="1" ht="15"/>
    <row r="305" s="1" customFormat="1" ht="15"/>
    <row r="306" s="1" customFormat="1" ht="15"/>
    <row r="307" s="1" customFormat="1" ht="15"/>
    <row r="308" s="1" customFormat="1" ht="15"/>
    <row r="309" s="1" customFormat="1" ht="15"/>
    <row r="310" s="1" customFormat="1" ht="15"/>
    <row r="311" s="1" customFormat="1" ht="15"/>
    <row r="312" s="1" customFormat="1" ht="15"/>
    <row r="313" s="1" customFormat="1" ht="15"/>
    <row r="314" s="1" customFormat="1" ht="15"/>
    <row r="315" s="1" customFormat="1" ht="15"/>
    <row r="316" s="1" customFormat="1" ht="15"/>
    <row r="317" s="1" customFormat="1" ht="15"/>
    <row r="318" s="1" customFormat="1" ht="15"/>
    <row r="319" s="1" customFormat="1" ht="15"/>
    <row r="320" s="1" customFormat="1" ht="15"/>
    <row r="321" s="1" customFormat="1" ht="15"/>
    <row r="322" s="1" customFormat="1" ht="15"/>
    <row r="323" s="1" customFormat="1" ht="15"/>
    <row r="324" s="1" customFormat="1" ht="15"/>
    <row r="325" s="1" customFormat="1" ht="15"/>
    <row r="326" s="1" customFormat="1" ht="15"/>
    <row r="327" s="1" customFormat="1" ht="15"/>
    <row r="328" s="1" customFormat="1" ht="15"/>
    <row r="329" s="1" customFormat="1" ht="15"/>
    <row r="330" s="1" customFormat="1" ht="15"/>
    <row r="331" s="1" customFormat="1" ht="15"/>
    <row r="332" s="1" customFormat="1" ht="15"/>
    <row r="333" s="1" customFormat="1" ht="15"/>
    <row r="334" s="1" customFormat="1" ht="15"/>
    <row r="335" s="1" customFormat="1" ht="15"/>
    <row r="336" s="1" customFormat="1" ht="15"/>
    <row r="337" s="1" customFormat="1" ht="15"/>
    <row r="338" s="1" customFormat="1" ht="15"/>
    <row r="339" s="1" customFormat="1" ht="15"/>
    <row r="340" s="1" customFormat="1" ht="15"/>
    <row r="341" s="1" customFormat="1" ht="15"/>
    <row r="342" s="1" customFormat="1" ht="15"/>
    <row r="343" s="1" customFormat="1" ht="15"/>
    <row r="344" s="1" customFormat="1" ht="15"/>
    <row r="345" s="1" customFormat="1" ht="15"/>
    <row r="346" s="1" customFormat="1" ht="15"/>
    <row r="347" s="1" customFormat="1" ht="15"/>
    <row r="348" s="1" customFormat="1" ht="15"/>
    <row r="349" s="1" customFormat="1" ht="15"/>
    <row r="350" s="1" customFormat="1" ht="15"/>
    <row r="351" s="1" customFormat="1" ht="15"/>
    <row r="352" s="1" customFormat="1" ht="15"/>
    <row r="353" s="1" customFormat="1" ht="15"/>
    <row r="354" s="1" customFormat="1" ht="15"/>
    <row r="355" s="1" customFormat="1" ht="15"/>
    <row r="356" s="1" customFormat="1" ht="15"/>
    <row r="357" s="1" customFormat="1" ht="15"/>
    <row r="358" s="1" customFormat="1" ht="15"/>
    <row r="359" s="1" customFormat="1" ht="15"/>
    <row r="360" s="1" customFormat="1" ht="15"/>
    <row r="361" s="1" customFormat="1" ht="15"/>
    <row r="362" s="1" customFormat="1" ht="15"/>
    <row r="363" s="1" customFormat="1" ht="15"/>
    <row r="364" s="1" customFormat="1" ht="15"/>
    <row r="365" s="1" customFormat="1" ht="15"/>
    <row r="366" s="1" customFormat="1" ht="15"/>
    <row r="367" s="1" customFormat="1" ht="15"/>
    <row r="368" s="1" customFormat="1" ht="15"/>
    <row r="369" s="1" customFormat="1" ht="15"/>
    <row r="370" s="1" customFormat="1" ht="15"/>
    <row r="371" s="1" customFormat="1" ht="15"/>
    <row r="372" s="1" customFormat="1" ht="15"/>
    <row r="373" s="1" customFormat="1" ht="15"/>
    <row r="374" s="1" customFormat="1" ht="15"/>
    <row r="375" s="1" customFormat="1" ht="15"/>
    <row r="376" s="1" customFormat="1" ht="15"/>
    <row r="377" s="1" customFormat="1" ht="15"/>
    <row r="378" s="1" customFormat="1" ht="15"/>
    <row r="379" s="1" customFormat="1" ht="15"/>
    <row r="380" s="1" customFormat="1" ht="15"/>
    <row r="381" s="1" customFormat="1" ht="15"/>
    <row r="382" s="1" customFormat="1" ht="15"/>
    <row r="383" s="1" customFormat="1" ht="15"/>
    <row r="384" s="1" customFormat="1" ht="15"/>
    <row r="385" s="1" customFormat="1" ht="15"/>
    <row r="386" s="1" customFormat="1" ht="15"/>
    <row r="387" s="1" customFormat="1" ht="15"/>
    <row r="388" s="1" customFormat="1" ht="15"/>
    <row r="389" s="1" customFormat="1" ht="15"/>
    <row r="390" s="1" customFormat="1" ht="15"/>
    <row r="391" s="1" customFormat="1" ht="15"/>
    <row r="392" s="1" customFormat="1" ht="15"/>
    <row r="393" s="1" customFormat="1" ht="15"/>
    <row r="394" s="1" customFormat="1" ht="15"/>
    <row r="395" s="1" customFormat="1" ht="15"/>
    <row r="396" s="1" customFormat="1" ht="15"/>
    <row r="397" s="1" customFormat="1" ht="15"/>
    <row r="398" s="1" customFormat="1" ht="15"/>
    <row r="399" s="1" customFormat="1" ht="15"/>
    <row r="400" s="1" customFormat="1" ht="15"/>
    <row r="401" s="1" customFormat="1" ht="15"/>
    <row r="402" s="1" customFormat="1" ht="15"/>
    <row r="403" s="1" customFormat="1" ht="15"/>
    <row r="404" s="1" customFormat="1" ht="15"/>
    <row r="405" s="1" customFormat="1" ht="15"/>
    <row r="406" s="1" customFormat="1" ht="15"/>
    <row r="407" s="1" customFormat="1" ht="15"/>
    <row r="408" s="1" customFormat="1" ht="15"/>
    <row r="409" s="1" customFormat="1" ht="15"/>
    <row r="410" s="1" customFormat="1" ht="15"/>
    <row r="411" s="1" customFormat="1" ht="15"/>
    <row r="412" s="1" customFormat="1" ht="15"/>
    <row r="413" s="1" customFormat="1" ht="15"/>
    <row r="414" s="1" customFormat="1" ht="15"/>
    <row r="415" s="1" customFormat="1" ht="15"/>
    <row r="416" s="1" customFormat="1" ht="15"/>
    <row r="417" s="1" customFormat="1" ht="15"/>
    <row r="418" s="1" customFormat="1" ht="15"/>
    <row r="419" s="1" customFormat="1" ht="15"/>
    <row r="420" s="1" customFormat="1" ht="15"/>
    <row r="421" s="1" customFormat="1" ht="15"/>
    <row r="422" s="1" customFormat="1" ht="15"/>
    <row r="423" s="1" customFormat="1" ht="15"/>
    <row r="424" s="1" customFormat="1" ht="15"/>
    <row r="425" s="1" customFormat="1" ht="15"/>
    <row r="426" s="1" customFormat="1" ht="15"/>
    <row r="427" s="1" customFormat="1" ht="15"/>
    <row r="428" s="1" customFormat="1" ht="15"/>
    <row r="429" s="1" customFormat="1" ht="15"/>
    <row r="430" s="1" customFormat="1" ht="15"/>
    <row r="431" s="1" customFormat="1" ht="15"/>
    <row r="432" s="1" customFormat="1" ht="15"/>
    <row r="433" s="1" customFormat="1" ht="15"/>
    <row r="434" s="1" customFormat="1" ht="15"/>
    <row r="435" s="1" customFormat="1" ht="15"/>
    <row r="436" s="1" customFormat="1" ht="15"/>
    <row r="437" s="1" customFormat="1" ht="15"/>
    <row r="438" s="1" customFormat="1" ht="15"/>
    <row r="439" s="1" customFormat="1" ht="15"/>
    <row r="440" s="1" customFormat="1" ht="15"/>
    <row r="441" s="1" customFormat="1" ht="15"/>
    <row r="442" s="1" customFormat="1" ht="15"/>
    <row r="443" s="1" customFormat="1" ht="15"/>
    <row r="444" s="1" customFormat="1" ht="15"/>
    <row r="445" s="1" customFormat="1" ht="15"/>
    <row r="446" s="1" customFormat="1" ht="15"/>
    <row r="447" s="1" customFormat="1" ht="15"/>
    <row r="448" s="1" customFormat="1" ht="15"/>
    <row r="449" s="1" customFormat="1" ht="15"/>
    <row r="450" s="1" customFormat="1" ht="15"/>
    <row r="451" s="1" customFormat="1" ht="15"/>
    <row r="452" s="1" customFormat="1" ht="15"/>
    <row r="453" s="1" customFormat="1" ht="15"/>
    <row r="454" s="1" customFormat="1" ht="15"/>
    <row r="455" s="1" customFormat="1" ht="15"/>
    <row r="456" s="1" customFormat="1" ht="15"/>
    <row r="457" s="1" customFormat="1" ht="15"/>
    <row r="458" s="1" customFormat="1" ht="15"/>
    <row r="459" s="1" customFormat="1" ht="15"/>
    <row r="460" s="1" customFormat="1" ht="15"/>
    <row r="461" s="1" customFormat="1" ht="15"/>
    <row r="462" s="1" customFormat="1" ht="15"/>
    <row r="463" s="1" customFormat="1" ht="15"/>
    <row r="464" s="1" customFormat="1" ht="15"/>
    <row r="465" s="1" customFormat="1" ht="15"/>
    <row r="466" s="1" customFormat="1" ht="15"/>
    <row r="467" s="1" customFormat="1" ht="15"/>
    <row r="468" s="1" customFormat="1" ht="15"/>
    <row r="469" s="1" customFormat="1" ht="15"/>
    <row r="470" s="1" customFormat="1" ht="15"/>
    <row r="471" s="1" customFormat="1" ht="15"/>
    <row r="472" s="1" customFormat="1" ht="15"/>
    <row r="473" s="1" customFormat="1" ht="15"/>
    <row r="474" s="1" customFormat="1" ht="15"/>
    <row r="475" s="1" customFormat="1" ht="15"/>
    <row r="476" s="1" customFormat="1" ht="15"/>
    <row r="477" s="1" customFormat="1" ht="15"/>
    <row r="478" s="1" customFormat="1" ht="15"/>
    <row r="479" s="1" customFormat="1" ht="15"/>
    <row r="480" s="1" customFormat="1" ht="15"/>
    <row r="481" s="1" customFormat="1" ht="15"/>
    <row r="482" s="1" customFormat="1" ht="15"/>
    <row r="483" s="1" customFormat="1" ht="15"/>
    <row r="484" s="1" customFormat="1" ht="15"/>
    <row r="485" s="1" customFormat="1" ht="15"/>
    <row r="486" s="1" customFormat="1" ht="15"/>
    <row r="487" s="1" customFormat="1" ht="15"/>
    <row r="488" s="1" customFormat="1" ht="15"/>
    <row r="489" s="1" customFormat="1" ht="15"/>
    <row r="490" s="1" customFormat="1" ht="15"/>
    <row r="491" s="1" customFormat="1" ht="15"/>
    <row r="492" s="1" customFormat="1" ht="15"/>
    <row r="493" s="1" customFormat="1" ht="15"/>
    <row r="494" s="1" customFormat="1" ht="15"/>
    <row r="495" s="1" customFormat="1" ht="15"/>
    <row r="496" s="1" customFormat="1" ht="15"/>
    <row r="497" s="1" customFormat="1" ht="15"/>
    <row r="498" s="1" customFormat="1" ht="15"/>
    <row r="499" s="1" customFormat="1" ht="15"/>
    <row r="500" s="1" customFormat="1" ht="15"/>
    <row r="501" s="1" customFormat="1" ht="15"/>
    <row r="502" s="1" customFormat="1" ht="15"/>
    <row r="503" s="1" customFormat="1" ht="15"/>
    <row r="504" s="1" customFormat="1" ht="15"/>
    <row r="505" s="1" customFormat="1" ht="15"/>
    <row r="506" s="1" customFormat="1" ht="15"/>
    <row r="507" s="1" customFormat="1" ht="15"/>
    <row r="508" s="1" customFormat="1" ht="15"/>
    <row r="509" s="1" customFormat="1" ht="15"/>
    <row r="510" s="1" customFormat="1" ht="15"/>
    <row r="511" s="1" customFormat="1" ht="15"/>
    <row r="512" s="1" customFormat="1" ht="15"/>
    <row r="513" s="1" customFormat="1" ht="15"/>
    <row r="514" s="1" customFormat="1" ht="15"/>
    <row r="515" s="1" customFormat="1" ht="15"/>
    <row r="516" s="1" customFormat="1" ht="15"/>
    <row r="517" s="1" customFormat="1" ht="15"/>
    <row r="518" s="1" customFormat="1" ht="15"/>
    <row r="519" s="1" customFormat="1" ht="15"/>
    <row r="520" s="1" customFormat="1" ht="15"/>
    <row r="521" s="1" customFormat="1" ht="15"/>
    <row r="522" s="1" customFormat="1" ht="15"/>
    <row r="523" s="1" customFormat="1" ht="15"/>
    <row r="524" s="1" customFormat="1" ht="15"/>
    <row r="525" s="1" customFormat="1" ht="15"/>
    <row r="526" s="1" customFormat="1" ht="15"/>
    <row r="527" s="1" customFormat="1" ht="15"/>
    <row r="528" s="1" customFormat="1" ht="15"/>
    <row r="529" s="1" customFormat="1" ht="15"/>
    <row r="530" s="1" customFormat="1" ht="15"/>
    <row r="531" s="1" customFormat="1" ht="15"/>
    <row r="532" s="1" customFormat="1" ht="15"/>
    <row r="533" s="1" customFormat="1" ht="15"/>
    <row r="534" s="1" customFormat="1" ht="15"/>
    <row r="535" s="1" customFormat="1" ht="15"/>
    <row r="536" s="1" customFormat="1" ht="15"/>
    <row r="537" s="1" customFormat="1" ht="15"/>
    <row r="538" s="1" customFormat="1" ht="15"/>
    <row r="539" s="1" customFormat="1" ht="15"/>
    <row r="540" s="1" customFormat="1" ht="15"/>
    <row r="541" s="1" customFormat="1" ht="15"/>
    <row r="542" s="1" customFormat="1" ht="15"/>
    <row r="543" s="1" customFormat="1" ht="15"/>
    <row r="544" s="1" customFormat="1" ht="15"/>
    <row r="545" s="1" customFormat="1" ht="15"/>
    <row r="546" s="1" customFormat="1" ht="15"/>
    <row r="547" s="1" customFormat="1" ht="15"/>
    <row r="548" s="1" customFormat="1" ht="15"/>
    <row r="549" s="1" customFormat="1" ht="15"/>
    <row r="550" s="1" customFormat="1" ht="15"/>
    <row r="551" s="1" customFormat="1" ht="15"/>
    <row r="552" s="1" customFormat="1" ht="15"/>
    <row r="553" s="1" customFormat="1" ht="15"/>
    <row r="554" s="1" customFormat="1" ht="15"/>
    <row r="555" s="1" customFormat="1" ht="15"/>
    <row r="556" s="1" customFormat="1" ht="15"/>
    <row r="557" s="1" customFormat="1" ht="15"/>
    <row r="558" s="1" customFormat="1" ht="15"/>
    <row r="559" s="1" customFormat="1" ht="15"/>
    <row r="560" s="1" customFormat="1" ht="15"/>
    <row r="561" s="1" customFormat="1" ht="15"/>
    <row r="562" s="1" customFormat="1" ht="15"/>
    <row r="563" s="1" customFormat="1" ht="15"/>
    <row r="564" s="1" customFormat="1" ht="15"/>
    <row r="565" s="1" customFormat="1" ht="15"/>
    <row r="566" s="1" customFormat="1" ht="15"/>
    <row r="567" s="1" customFormat="1" ht="15"/>
    <row r="568" s="1" customFormat="1" ht="15"/>
    <row r="569" s="1" customFormat="1" ht="15"/>
    <row r="570" s="1" customFormat="1" ht="15"/>
    <row r="571" s="1" customFormat="1" ht="15"/>
    <row r="572" s="1" customFormat="1" ht="15"/>
    <row r="573" s="1" customFormat="1" ht="15"/>
    <row r="574" s="1" customFormat="1" ht="15"/>
    <row r="575" s="1" customFormat="1" ht="15"/>
    <row r="576" s="1" customFormat="1" ht="15"/>
    <row r="577" s="1" customFormat="1" ht="15"/>
    <row r="578" s="1" customFormat="1" ht="15"/>
    <row r="579" s="1" customFormat="1" ht="15"/>
    <row r="580" s="1" customFormat="1" ht="15"/>
    <row r="581" s="1" customFormat="1" ht="15"/>
    <row r="582" s="1" customFormat="1" ht="15"/>
    <row r="583" s="1" customFormat="1" ht="15"/>
    <row r="584" s="1" customFormat="1" ht="15"/>
    <row r="585" s="1" customFormat="1" ht="15"/>
    <row r="586" s="1" customFormat="1" ht="15"/>
    <row r="587" s="1" customFormat="1" ht="15"/>
    <row r="588" s="1" customFormat="1" ht="15"/>
    <row r="589" s="1" customFormat="1" ht="15"/>
    <row r="590" s="1" customFormat="1" ht="15"/>
    <row r="591" s="1" customFormat="1" ht="15"/>
    <row r="592" s="1" customFormat="1" ht="15"/>
    <row r="593" s="1" customFormat="1" ht="15"/>
    <row r="594" s="1" customFormat="1" ht="15"/>
    <row r="595" s="1" customFormat="1" ht="15"/>
    <row r="596" s="1" customFormat="1" ht="15"/>
    <row r="597" s="1" customFormat="1" ht="15"/>
    <row r="598" s="1" customFormat="1" ht="15"/>
    <row r="599" s="1" customFormat="1" ht="15"/>
    <row r="600" s="1" customFormat="1" ht="15"/>
    <row r="601" s="1" customFormat="1" ht="15"/>
    <row r="602" s="1" customFormat="1" ht="15"/>
    <row r="603" s="1" customFormat="1" ht="15"/>
    <row r="604" s="1" customFormat="1" ht="15"/>
    <row r="605" s="1" customFormat="1" ht="15"/>
    <row r="606" s="1" customFormat="1" ht="15"/>
    <row r="607" s="1" customFormat="1" ht="15"/>
    <row r="608" s="1" customFormat="1" ht="15"/>
    <row r="609" s="1" customFormat="1" ht="15"/>
    <row r="610" s="1" customFormat="1" ht="15"/>
    <row r="611" s="1" customFormat="1" ht="15"/>
    <row r="612" s="1" customFormat="1" ht="15"/>
    <row r="613" s="1" customFormat="1" ht="15"/>
    <row r="614" s="1" customFormat="1" ht="15"/>
    <row r="615" s="1" customFormat="1" ht="15"/>
    <row r="616" s="1" customFormat="1" ht="15"/>
    <row r="617" s="1" customFormat="1" ht="15"/>
    <row r="618" s="1" customFormat="1" ht="15"/>
    <row r="619" s="1" customFormat="1" ht="15"/>
    <row r="620" s="1" customFormat="1" ht="15"/>
    <row r="621" s="1" customFormat="1" ht="15"/>
    <row r="622" s="1" customFormat="1" ht="15"/>
    <row r="623" s="1" customFormat="1" ht="15"/>
    <row r="624" s="1" customFormat="1" ht="15"/>
    <row r="625" s="1" customFormat="1" ht="15"/>
    <row r="626" s="1" customFormat="1" ht="15"/>
    <row r="627" s="1" customFormat="1" ht="15"/>
    <row r="628" s="1" customFormat="1" ht="15"/>
    <row r="629" s="1" customFormat="1" ht="15"/>
    <row r="630" s="1" customFormat="1" ht="15"/>
    <row r="631" s="1" customFormat="1" ht="15"/>
    <row r="632" s="1" customFormat="1" ht="15"/>
    <row r="633" s="1" customFormat="1" ht="15"/>
    <row r="634" s="1" customFormat="1" ht="15"/>
    <row r="635" s="1" customFormat="1" ht="15"/>
    <row r="636" s="1" customFormat="1" ht="15"/>
    <row r="637" s="1" customFormat="1" ht="15"/>
    <row r="638" s="1" customFormat="1" ht="15"/>
    <row r="639" s="1" customFormat="1" ht="15"/>
    <row r="640" s="1" customFormat="1" ht="15"/>
    <row r="641" s="1" customFormat="1" ht="15"/>
    <row r="642" s="1" customFormat="1" ht="15"/>
    <row r="643" s="1" customFormat="1" ht="15"/>
    <row r="644" s="1" customFormat="1" ht="15"/>
    <row r="645" s="1" customFormat="1" ht="15"/>
    <row r="646" s="1" customFormat="1" ht="15"/>
    <row r="647" s="1" customFormat="1" ht="15"/>
    <row r="648" s="1" customFormat="1" ht="15"/>
    <row r="649" s="1" customFormat="1" ht="15"/>
    <row r="650" s="1" customFormat="1" ht="15"/>
    <row r="651" s="1" customFormat="1" ht="15"/>
    <row r="652" s="1" customFormat="1" ht="15"/>
    <row r="653" s="1" customFormat="1" ht="15"/>
    <row r="654" s="1" customFormat="1" ht="15"/>
    <row r="655" s="1" customFormat="1" ht="15"/>
    <row r="656" s="1" customFormat="1" ht="15"/>
    <row r="657" s="1" customFormat="1" ht="15"/>
    <row r="658" s="1" customFormat="1" ht="15"/>
    <row r="659" s="1" customFormat="1" ht="15"/>
    <row r="660" s="1" customFormat="1" ht="15"/>
    <row r="661" s="1" customFormat="1" ht="15"/>
    <row r="662" s="1" customFormat="1" ht="15"/>
    <row r="663" s="1" customFormat="1" ht="15"/>
    <row r="664" s="1" customFormat="1" ht="15"/>
    <row r="665" s="1" customFormat="1" ht="15"/>
    <row r="666" s="1" customFormat="1" ht="15"/>
    <row r="667" s="1" customFormat="1" ht="15"/>
    <row r="668" s="1" customFormat="1" ht="15"/>
    <row r="669" s="1" customFormat="1" ht="15"/>
    <row r="670" s="1" customFormat="1" ht="15"/>
    <row r="671" s="1" customFormat="1" ht="15"/>
    <row r="672" s="1" customFormat="1" ht="15"/>
    <row r="673" s="1" customFormat="1" ht="15"/>
    <row r="674" s="1" customFormat="1" ht="15"/>
    <row r="675" s="1" customFormat="1" ht="15"/>
    <row r="676" s="1" customFormat="1" ht="15"/>
    <row r="677" s="1" customFormat="1" ht="15"/>
    <row r="678" s="1" customFormat="1" ht="15"/>
    <row r="679" s="1" customFormat="1" ht="15"/>
    <row r="680" s="1" customFormat="1" ht="15"/>
    <row r="681" s="1" customFormat="1" ht="15"/>
    <row r="682" s="1" customFormat="1" ht="15"/>
    <row r="683" s="1" customFormat="1" ht="15"/>
    <row r="684" s="1" customFormat="1" ht="15"/>
    <row r="685" s="1" customFormat="1" ht="15"/>
    <row r="686" s="1" customFormat="1" ht="15"/>
    <row r="687" s="1" customFormat="1" ht="15"/>
    <row r="688" s="1" customFormat="1" ht="15"/>
    <row r="689" s="1" customFormat="1" ht="15"/>
    <row r="690" s="1" customFormat="1" ht="15"/>
    <row r="691" s="1" customFormat="1" ht="15"/>
    <row r="692" s="1" customFormat="1" ht="15"/>
    <row r="693" s="1" customFormat="1" ht="15"/>
    <row r="694" s="1" customFormat="1" ht="15"/>
    <row r="695" s="1" customFormat="1" ht="15"/>
    <row r="696" s="1" customFormat="1" ht="15"/>
    <row r="697" s="1" customFormat="1" ht="15"/>
    <row r="698" s="1" customFormat="1" ht="15"/>
    <row r="699" s="1" customFormat="1" ht="15"/>
    <row r="700" s="1" customFormat="1" ht="15"/>
    <row r="701" s="1" customFormat="1" ht="15"/>
    <row r="702" s="1" customFormat="1" ht="15"/>
    <row r="703" s="1" customFormat="1" ht="15"/>
    <row r="704" s="1" customFormat="1" ht="15"/>
    <row r="705" s="1" customFormat="1" ht="15"/>
    <row r="706" s="1" customFormat="1" ht="15"/>
    <row r="707" s="1" customFormat="1" ht="15"/>
    <row r="708" s="1" customFormat="1" ht="15"/>
    <row r="709" s="1" customFormat="1" ht="15"/>
    <row r="710" s="1" customFormat="1" ht="15"/>
    <row r="711" s="1" customFormat="1" ht="15"/>
    <row r="712" s="1" customFormat="1" ht="15"/>
    <row r="713" s="1" customFormat="1" ht="15"/>
    <row r="714" s="1" customFormat="1" ht="15"/>
    <row r="715" s="1" customFormat="1" ht="15"/>
    <row r="716" s="1" customFormat="1" ht="15"/>
    <row r="717" s="1" customFormat="1" ht="15"/>
    <row r="718" s="1" customFormat="1" ht="15"/>
    <row r="719" s="1" customFormat="1" ht="15"/>
    <row r="720" s="1" customFormat="1" ht="15"/>
    <row r="721" s="1" customFormat="1" ht="15"/>
    <row r="722" s="1" customFormat="1" ht="15"/>
    <row r="723" s="1" customFormat="1" ht="15"/>
    <row r="724" s="1" customFormat="1" ht="15"/>
    <row r="725" s="1" customFormat="1" ht="15"/>
    <row r="726" s="1" customFormat="1" ht="15"/>
    <row r="727" s="1" customFormat="1" ht="15"/>
    <row r="728" s="1" customFormat="1" ht="15"/>
    <row r="729" s="1" customFormat="1" ht="15"/>
    <row r="730" s="1" customFormat="1" ht="15"/>
    <row r="731" s="1" customFormat="1" ht="15"/>
    <row r="732" s="1" customFormat="1" ht="15"/>
    <row r="733" s="1" customFormat="1" ht="15"/>
    <row r="734" s="1" customFormat="1" ht="15"/>
    <row r="735" s="1" customFormat="1" ht="15"/>
    <row r="736" s="1" customFormat="1" ht="15"/>
    <row r="737" s="1" customFormat="1" ht="15"/>
    <row r="738" s="1" customFormat="1" ht="15"/>
    <row r="739" s="1" customFormat="1" ht="15"/>
    <row r="740" s="1" customFormat="1" ht="15"/>
    <row r="741" s="1" customFormat="1" ht="15"/>
    <row r="742" s="1" customFormat="1" ht="15"/>
    <row r="743" s="1" customFormat="1" ht="15"/>
    <row r="744" s="1" customFormat="1" ht="15"/>
    <row r="745" s="1" customFormat="1" ht="15"/>
    <row r="746" s="1" customFormat="1" ht="15"/>
    <row r="747" s="1" customFormat="1" ht="15"/>
    <row r="748" s="1" customFormat="1" ht="15"/>
    <row r="749" s="1" customFormat="1" ht="15"/>
    <row r="750" s="1" customFormat="1" ht="15"/>
    <row r="751" s="1" customFormat="1" ht="15"/>
    <row r="752" s="1" customFormat="1" ht="15"/>
    <row r="753" s="1" customFormat="1" ht="15"/>
    <row r="754" s="1" customFormat="1" ht="15"/>
    <row r="755" s="1" customFormat="1" ht="15"/>
    <row r="756" s="1" customFormat="1" ht="15"/>
    <row r="757" s="1" customFormat="1" ht="15"/>
    <row r="758" s="1" customFormat="1" ht="15"/>
    <row r="759" s="1" customFormat="1" ht="15"/>
    <row r="760" s="1" customFormat="1" ht="15"/>
    <row r="761" s="1" customFormat="1" ht="15"/>
    <row r="762" s="1" customFormat="1" ht="15"/>
    <row r="763" s="1" customFormat="1" ht="15"/>
    <row r="764" s="1" customFormat="1" ht="15"/>
    <row r="765" s="1" customFormat="1" ht="15"/>
    <row r="766" s="1" customFormat="1" ht="15"/>
    <row r="767" s="1" customFormat="1" ht="15"/>
    <row r="768" s="1" customFormat="1" ht="15"/>
    <row r="769" s="1" customFormat="1" ht="15"/>
    <row r="770" s="1" customFormat="1" ht="15"/>
    <row r="771" s="1" customFormat="1" ht="15"/>
    <row r="772" s="1" customFormat="1" ht="15"/>
    <row r="773" s="1" customFormat="1" ht="15"/>
    <row r="774" s="1" customFormat="1" ht="15"/>
    <row r="775" s="1" customFormat="1" ht="15"/>
    <row r="776" s="1" customFormat="1" ht="15"/>
    <row r="777" s="1" customFormat="1" ht="15"/>
    <row r="778" s="1" customFormat="1" ht="15"/>
    <row r="779" s="1" customFormat="1" ht="15"/>
    <row r="780" s="1" customFormat="1" ht="15"/>
    <row r="781" s="1" customFormat="1" ht="15"/>
    <row r="782" s="1" customFormat="1" ht="15"/>
    <row r="783" s="1" customFormat="1" ht="15"/>
    <row r="784" s="1" customFormat="1" ht="15"/>
    <row r="785" s="1" customFormat="1" ht="15"/>
    <row r="786" s="1" customFormat="1" ht="15"/>
    <row r="787" s="1" customFormat="1" ht="15"/>
    <row r="788" s="1" customFormat="1" ht="15"/>
    <row r="789" s="1" customFormat="1" ht="15"/>
    <row r="790" s="1" customFormat="1" ht="15"/>
    <row r="791" s="1" customFormat="1" ht="15"/>
    <row r="792" s="1" customFormat="1" ht="15"/>
    <row r="793" s="1" customFormat="1" ht="15"/>
    <row r="794" s="1" customFormat="1" ht="15"/>
    <row r="795" s="1" customFormat="1" ht="15"/>
    <row r="796" s="1" customFormat="1" ht="15"/>
    <row r="797" s="1" customFormat="1" ht="15"/>
    <row r="798" s="1" customFormat="1" ht="15"/>
    <row r="799" s="1" customFormat="1" ht="15"/>
    <row r="800" s="1" customFormat="1" ht="15"/>
    <row r="801" s="1" customFormat="1" ht="15"/>
    <row r="802" s="1" customFormat="1" ht="15"/>
    <row r="803" s="1" customFormat="1" ht="15"/>
    <row r="804" s="1" customFormat="1" ht="15"/>
    <row r="805" s="1" customFormat="1" ht="15"/>
    <row r="806" s="1" customFormat="1" ht="15"/>
    <row r="807" s="1" customFormat="1" ht="15"/>
    <row r="808" s="1" customFormat="1" ht="15"/>
    <row r="809" s="1" customFormat="1" ht="15"/>
    <row r="810" s="1" customFormat="1" ht="15"/>
    <row r="811" s="1" customFormat="1" ht="15"/>
    <row r="812" s="1" customFormat="1" ht="15"/>
    <row r="813" s="1" customFormat="1" ht="15"/>
    <row r="814" s="1" customFormat="1" ht="15"/>
    <row r="815" s="1" customFormat="1" ht="15"/>
    <row r="816" s="1" customFormat="1" ht="15"/>
    <row r="817" s="1" customFormat="1" ht="15"/>
    <row r="818" s="1" customFormat="1" ht="15"/>
    <row r="819" s="1" customFormat="1" ht="15"/>
    <row r="820" s="1" customFormat="1" ht="15"/>
    <row r="821" s="1" customFormat="1" ht="15"/>
    <row r="822" s="1" customFormat="1" ht="15"/>
    <row r="823" s="1" customFormat="1" ht="15"/>
    <row r="824" s="1" customFormat="1" ht="15"/>
    <row r="825" s="1" customFormat="1" ht="15"/>
    <row r="826" s="1" customFormat="1" ht="15"/>
    <row r="827" s="1" customFormat="1" ht="15"/>
    <row r="828" s="1" customFormat="1" ht="15"/>
    <row r="829" s="1" customFormat="1" ht="15"/>
    <row r="830" s="1" customFormat="1" ht="15"/>
    <row r="831" s="1" customFormat="1" ht="15"/>
    <row r="832" s="1" customFormat="1" ht="15"/>
    <row r="833" s="1" customFormat="1" ht="15"/>
    <row r="834" s="1" customFormat="1" ht="15"/>
    <row r="835" s="1" customFormat="1" ht="15"/>
    <row r="836" s="1" customFormat="1" ht="15"/>
    <row r="837" s="1" customFormat="1" ht="15"/>
    <row r="838" s="1" customFormat="1" ht="15"/>
    <row r="839" s="1" customFormat="1" ht="15"/>
    <row r="840" s="1" customFormat="1" ht="15"/>
    <row r="841" s="1" customFormat="1" ht="15"/>
    <row r="842" s="1" customFormat="1" ht="15"/>
    <row r="843" s="1" customFormat="1" ht="15"/>
    <row r="844" s="1" customFormat="1" ht="15"/>
    <row r="845" s="1" customFormat="1" ht="15"/>
    <row r="846" s="1" customFormat="1" ht="15"/>
    <row r="847" s="1" customFormat="1" ht="15"/>
    <row r="848" s="1" customFormat="1" ht="15"/>
    <row r="849" s="1" customFormat="1" ht="15"/>
    <row r="850" s="1" customFormat="1" ht="15"/>
    <row r="851" s="1" customFormat="1" ht="15"/>
    <row r="852" s="1" customFormat="1" ht="15"/>
    <row r="853" s="1" customFormat="1" ht="15"/>
    <row r="854" s="1" customFormat="1" ht="15"/>
    <row r="855" s="1" customFormat="1" ht="15"/>
    <row r="856" s="1" customFormat="1" ht="15"/>
    <row r="857" s="1" customFormat="1" ht="15"/>
    <row r="858" s="1" customFormat="1" ht="15"/>
    <row r="859" s="1" customFormat="1" ht="15"/>
    <row r="860" s="1" customFormat="1" ht="15"/>
    <row r="861" s="1" customFormat="1" ht="15"/>
    <row r="862" s="1" customFormat="1" ht="15"/>
    <row r="863" s="1" customFormat="1" ht="15"/>
    <row r="864" s="1" customFormat="1" ht="15"/>
    <row r="865" s="1" customFormat="1" ht="15"/>
    <row r="866" s="1" customFormat="1" ht="15"/>
    <row r="867" s="1" customFormat="1" ht="15"/>
    <row r="868" s="1" customFormat="1" ht="15"/>
    <row r="869" s="1" customFormat="1" ht="15"/>
    <row r="870" s="1" customFormat="1" ht="15"/>
    <row r="871" s="1" customFormat="1" ht="15"/>
    <row r="872" s="1" customFormat="1" ht="15"/>
    <row r="873" s="1" customFormat="1" ht="15"/>
    <row r="874" s="1" customFormat="1" ht="15"/>
    <row r="875" s="1" customFormat="1" ht="15"/>
    <row r="876" s="1" customFormat="1" ht="15"/>
    <row r="877" s="1" customFormat="1" ht="15"/>
    <row r="878" s="1" customFormat="1" ht="15"/>
    <row r="879" s="1" customFormat="1" ht="15"/>
    <row r="880" s="1" customFormat="1" ht="15"/>
    <row r="881" s="1" customFormat="1" ht="15"/>
    <row r="882" s="1" customFormat="1" ht="15"/>
    <row r="883" s="1" customFormat="1" ht="15"/>
    <row r="884" s="1" customFormat="1" ht="15"/>
    <row r="885" s="1" customFormat="1" ht="15"/>
    <row r="886" s="1" customFormat="1" ht="15"/>
    <row r="887" s="1" customFormat="1" ht="15"/>
    <row r="888" s="1" customFormat="1" ht="15"/>
    <row r="889" s="1" customFormat="1" ht="15"/>
    <row r="890" s="1" customFormat="1" ht="15"/>
    <row r="891" s="1" customFormat="1" ht="15"/>
    <row r="892" s="1" customFormat="1" ht="15"/>
    <row r="893" s="1" customFormat="1" ht="15"/>
    <row r="894" s="1" customFormat="1" ht="15"/>
    <row r="895" s="1" customFormat="1" ht="15"/>
    <row r="896" s="1" customFormat="1" ht="15"/>
    <row r="897" s="1" customFormat="1" ht="15"/>
    <row r="898" s="1" customFormat="1" ht="15"/>
    <row r="899" s="1" customFormat="1" ht="15"/>
    <row r="900" s="1" customFormat="1" ht="15"/>
    <row r="901" s="1" customFormat="1" ht="15"/>
    <row r="902" s="1" customFormat="1" ht="15"/>
    <row r="903" s="1" customFormat="1" ht="15"/>
    <row r="904" s="1" customFormat="1" ht="15"/>
    <row r="905" s="1" customFormat="1" ht="15"/>
    <row r="906" s="1" customFormat="1" ht="15"/>
    <row r="907" s="1" customFormat="1" ht="15"/>
    <row r="908" s="1" customFormat="1" ht="15"/>
    <row r="909" s="1" customFormat="1" ht="15"/>
    <row r="910" s="1" customFormat="1" ht="15"/>
    <row r="911" s="1" customFormat="1" ht="15"/>
    <row r="912" s="1" customFormat="1" ht="15"/>
    <row r="913" s="1" customFormat="1" ht="15"/>
    <row r="914" s="1" customFormat="1" ht="15"/>
    <row r="915" s="1" customFormat="1" ht="15"/>
    <row r="916" s="1" customFormat="1" ht="15"/>
    <row r="917" s="1" customFormat="1" ht="15"/>
    <row r="918" s="1" customFormat="1" ht="15"/>
    <row r="919" s="1" customFormat="1" ht="15"/>
    <row r="920" s="1" customFormat="1" ht="15"/>
    <row r="921" s="1" customFormat="1" ht="15"/>
    <row r="922" s="1" customFormat="1" ht="15"/>
    <row r="923" s="1" customFormat="1" ht="15"/>
    <row r="924" s="1" customFormat="1" ht="15"/>
    <row r="925" s="1" customFormat="1" ht="15"/>
    <row r="926" s="1" customFormat="1" ht="15"/>
    <row r="927" s="1" customFormat="1" ht="15"/>
    <row r="928" s="1" customFormat="1" ht="15"/>
    <row r="929" s="1" customFormat="1" ht="15"/>
    <row r="930" s="1" customFormat="1" ht="15"/>
    <row r="931" s="1" customFormat="1" ht="15"/>
    <row r="932" s="1" customFormat="1" ht="15"/>
    <row r="933" s="1" customFormat="1" ht="15"/>
    <row r="934" s="1" customFormat="1" ht="15"/>
    <row r="935" s="1" customFormat="1" ht="15"/>
    <row r="936" s="1" customFormat="1" ht="15"/>
    <row r="937" s="1" customFormat="1" ht="15"/>
    <row r="938" s="1" customFormat="1" ht="15"/>
    <row r="939" s="1" customFormat="1" ht="15"/>
    <row r="940" s="1" customFormat="1" ht="15"/>
    <row r="941" s="1" customFormat="1" ht="15"/>
    <row r="942" s="1" customFormat="1" ht="15"/>
    <row r="943" s="1" customFormat="1" ht="15"/>
    <row r="944" s="1" customFormat="1" ht="15"/>
    <row r="945" s="1" customFormat="1" ht="15"/>
    <row r="946" s="1" customFormat="1" ht="15"/>
    <row r="947" s="1" customFormat="1" ht="15"/>
    <row r="948" s="1" customFormat="1" ht="15"/>
    <row r="949" s="1" customFormat="1" ht="15"/>
    <row r="950" s="1" customFormat="1" ht="15"/>
    <row r="951" s="1" customFormat="1" ht="15"/>
    <row r="952" s="1" customFormat="1" ht="15"/>
    <row r="953" s="1" customFormat="1" ht="15"/>
    <row r="954" s="1" customFormat="1" ht="15"/>
    <row r="955" s="1" customFormat="1" ht="15"/>
    <row r="956" s="1" customFormat="1" ht="15"/>
    <row r="957" s="1" customFormat="1" ht="15"/>
    <row r="958" s="1" customFormat="1" ht="15"/>
    <row r="959" s="1" customFormat="1" ht="15"/>
    <row r="960" s="1" customFormat="1" ht="15"/>
    <row r="961" s="1" customFormat="1" ht="15"/>
    <row r="962" s="1" customFormat="1" ht="15"/>
    <row r="963" s="1" customFormat="1" ht="15"/>
    <row r="964" s="1" customFormat="1" ht="15"/>
    <row r="965" s="1" customFormat="1" ht="15"/>
    <row r="966" s="1" customFormat="1" ht="15"/>
    <row r="967" s="1" customFormat="1" ht="15"/>
    <row r="968" s="1" customFormat="1" ht="15"/>
    <row r="969" s="1" customFormat="1" ht="15"/>
    <row r="970" s="1" customFormat="1" ht="15"/>
    <row r="971" s="1" customFormat="1" ht="15"/>
    <row r="972" s="1" customFormat="1" ht="15"/>
    <row r="973" s="1" customFormat="1" ht="15"/>
    <row r="974" s="1" customFormat="1" ht="15"/>
    <row r="975" s="1" customFormat="1" ht="15"/>
    <row r="976" s="1" customFormat="1" ht="15"/>
    <row r="977" s="1" customFormat="1" ht="15"/>
    <row r="978" s="1" customFormat="1" ht="15"/>
    <row r="979" s="1" customFormat="1" ht="15"/>
    <row r="980" s="1" customFormat="1" ht="15"/>
    <row r="981" s="1" customFormat="1" ht="15"/>
    <row r="982" s="1" customFormat="1" ht="15"/>
    <row r="983" s="1" customFormat="1" ht="15"/>
    <row r="984" s="1" customFormat="1" ht="15"/>
    <row r="985" s="1" customFormat="1" ht="15"/>
    <row r="986" s="1" customFormat="1" ht="15"/>
    <row r="987" s="1" customFormat="1" ht="15"/>
    <row r="988" s="1" customFormat="1" ht="15"/>
    <row r="989" s="1" customFormat="1" ht="15"/>
    <row r="990" s="1" customFormat="1" ht="15"/>
    <row r="991" s="1" customFormat="1" ht="15"/>
    <row r="992" s="1" customFormat="1" ht="15"/>
    <row r="993" s="1" customFormat="1" ht="15"/>
    <row r="994" s="1" customFormat="1" ht="15"/>
    <row r="995" s="1" customFormat="1" ht="15"/>
    <row r="996" s="1" customFormat="1" ht="15"/>
    <row r="997" s="1" customFormat="1" ht="15"/>
    <row r="998" s="1" customFormat="1" ht="15"/>
    <row r="999" s="1" customFormat="1" ht="15"/>
    <row r="1000" s="1" customFormat="1" ht="15"/>
    <row r="1001" s="1" customFormat="1" ht="15"/>
    <row r="1002" s="1" customFormat="1" ht="15"/>
    <row r="1003" s="1" customFormat="1" ht="15"/>
    <row r="1004" s="1" customFormat="1" ht="15"/>
    <row r="1005" s="1" customFormat="1" ht="15"/>
    <row r="1006" s="1" customFormat="1" ht="15"/>
    <row r="1007" s="1" customFormat="1" ht="15"/>
    <row r="1008" s="1" customFormat="1" ht="15"/>
    <row r="1009" s="1" customFormat="1" ht="15"/>
    <row r="1010" s="1" customFormat="1" ht="15"/>
    <row r="1011" s="1" customFormat="1" ht="15"/>
    <row r="1012" s="1" customFormat="1" ht="15"/>
    <row r="1013" s="1" customFormat="1" ht="15"/>
    <row r="1014" s="1" customFormat="1" ht="15"/>
    <row r="1015" s="1" customFormat="1" ht="15"/>
    <row r="1016" s="1" customFormat="1" ht="15"/>
    <row r="1017" s="1" customFormat="1" ht="15"/>
    <row r="1018" s="1" customFormat="1" ht="15"/>
    <row r="1019" s="1" customFormat="1" ht="15"/>
    <row r="1020" s="1" customFormat="1" ht="15"/>
    <row r="1021" s="1" customFormat="1" ht="15"/>
    <row r="1022" s="1" customFormat="1" ht="15"/>
    <row r="1023" s="1" customFormat="1" ht="15"/>
    <row r="1024" s="1" customFormat="1" ht="15"/>
    <row r="1025" s="1" customFormat="1" ht="15"/>
    <row r="1026" s="1" customFormat="1" ht="15"/>
    <row r="1027" s="1" customFormat="1" ht="15"/>
    <row r="1028" s="1" customFormat="1" ht="15"/>
    <row r="1029" s="1" customFormat="1" ht="15"/>
    <row r="1030" s="1" customFormat="1" ht="15"/>
    <row r="1031" s="1" customFormat="1" ht="15"/>
    <row r="1032" s="1" customFormat="1" ht="15"/>
    <row r="1033" s="1" customFormat="1" ht="15"/>
    <row r="1034" s="1" customFormat="1" ht="15"/>
    <row r="1035" s="1" customFormat="1" ht="15"/>
    <row r="1036" s="1" customFormat="1" ht="15"/>
    <row r="1037" s="1" customFormat="1" ht="15"/>
    <row r="1038" s="1" customFormat="1" ht="15"/>
    <row r="1039" s="1" customFormat="1" ht="15"/>
    <row r="1040" s="1" customFormat="1" ht="15"/>
    <row r="1041" s="1" customFormat="1" ht="15"/>
    <row r="1042" s="1" customFormat="1" ht="15"/>
    <row r="1043" s="1" customFormat="1" ht="15"/>
    <row r="1044" s="1" customFormat="1" ht="15"/>
    <row r="1045" s="1" customFormat="1" ht="15"/>
    <row r="1046" s="1" customFormat="1" ht="15"/>
    <row r="1047" s="1" customFormat="1" ht="15"/>
    <row r="1048" s="1" customFormat="1" ht="15"/>
    <row r="1049" s="1" customFormat="1" ht="15"/>
    <row r="1050" s="1" customFormat="1" ht="15"/>
    <row r="1051" s="1" customFormat="1" ht="15"/>
    <row r="1052" s="1" customFormat="1" ht="15"/>
    <row r="1053" s="1" customFormat="1" ht="15"/>
    <row r="1054" s="1" customFormat="1" ht="15"/>
    <row r="1055" s="1" customFormat="1" ht="15"/>
    <row r="1056" s="1" customFormat="1" ht="15"/>
    <row r="1057" s="1" customFormat="1" ht="15"/>
    <row r="1058" s="1" customFormat="1" ht="15"/>
    <row r="1059" s="1" customFormat="1" ht="15"/>
    <row r="1060" s="1" customFormat="1" ht="15"/>
    <row r="1061" s="1" customFormat="1" ht="15"/>
    <row r="1062" s="1" customFormat="1" ht="15"/>
    <row r="1063" s="1" customFormat="1" ht="15"/>
    <row r="1064" s="1" customFormat="1" ht="15"/>
    <row r="1065" s="1" customFormat="1" ht="15"/>
    <row r="1066" s="1" customFormat="1" ht="15"/>
    <row r="1067" s="1" customFormat="1" ht="15"/>
    <row r="1068" s="1" customFormat="1" ht="15"/>
    <row r="1069" s="1" customFormat="1" ht="15"/>
    <row r="1070" s="1" customFormat="1" ht="15"/>
    <row r="1071" s="1" customFormat="1" ht="15"/>
    <row r="1072" s="1" customFormat="1" ht="15"/>
    <row r="1073" s="1" customFormat="1" ht="15"/>
    <row r="1074" s="1" customFormat="1" ht="15"/>
    <row r="1075" s="1" customFormat="1" ht="15"/>
    <row r="1076" s="1" customFormat="1" ht="15"/>
    <row r="1077" s="1" customFormat="1" ht="15"/>
    <row r="1078" s="1" customFormat="1" ht="15"/>
    <row r="1079" s="1" customFormat="1" ht="15"/>
    <row r="1080" s="1" customFormat="1" ht="15"/>
    <row r="1081" s="1" customFormat="1" ht="15"/>
    <row r="1082" s="1" customFormat="1" ht="15"/>
    <row r="1083" s="1" customFormat="1" ht="15"/>
    <row r="1084" s="1" customFormat="1" ht="15"/>
    <row r="1085" s="1" customFormat="1" ht="15"/>
    <row r="1086" s="1" customFormat="1" ht="15"/>
    <row r="1087" s="1" customFormat="1" ht="15"/>
    <row r="1088" s="1" customFormat="1" ht="15"/>
    <row r="1089" s="1" customFormat="1" ht="15"/>
    <row r="1090" s="1" customFormat="1" ht="15"/>
    <row r="1091" s="1" customFormat="1" ht="15"/>
    <row r="1092" s="1" customFormat="1" ht="15"/>
    <row r="1093" s="1" customFormat="1" ht="15"/>
    <row r="1094" s="1" customFormat="1" ht="15"/>
    <row r="1095" s="1" customFormat="1" ht="15"/>
    <row r="1096" s="1" customFormat="1" ht="15"/>
    <row r="1097" s="1" customFormat="1" ht="15"/>
    <row r="1098" s="1" customFormat="1" ht="15"/>
    <row r="1099" s="1" customFormat="1" ht="15"/>
    <row r="1100" s="1" customFormat="1" ht="15"/>
    <row r="1101" s="1" customFormat="1" ht="15"/>
    <row r="1102" s="1" customFormat="1" ht="15"/>
    <row r="1103" s="1" customFormat="1" ht="15"/>
    <row r="1104" s="1" customFormat="1" ht="15"/>
    <row r="1105" s="1" customFormat="1" ht="15"/>
    <row r="1106" s="1" customFormat="1" ht="15"/>
    <row r="1107" s="1" customFormat="1" ht="15"/>
    <row r="1108" s="1" customFormat="1" ht="15"/>
    <row r="1109" s="1" customFormat="1" ht="15"/>
    <row r="1110" s="1" customFormat="1" ht="15"/>
    <row r="1111" s="1" customFormat="1" ht="15"/>
    <row r="1112" s="1" customFormat="1" ht="15"/>
    <row r="1113" s="1" customFormat="1" ht="15"/>
    <row r="1114" s="1" customFormat="1" ht="15"/>
    <row r="1115" s="1" customFormat="1" ht="15"/>
    <row r="1116" s="1" customFormat="1" ht="15"/>
    <row r="1117" s="1" customFormat="1" ht="15"/>
    <row r="1118" s="1" customFormat="1" ht="15"/>
    <row r="1119" s="1" customFormat="1" ht="15"/>
    <row r="1120" s="1" customFormat="1" ht="15"/>
    <row r="1121" s="1" customFormat="1" ht="15"/>
    <row r="1122" s="1" customFormat="1" ht="15"/>
    <row r="1123" s="1" customFormat="1" ht="15"/>
    <row r="1124" s="1" customFormat="1" ht="15"/>
    <row r="1125" s="1" customFormat="1" ht="15"/>
    <row r="1126" s="1" customFormat="1" ht="15"/>
    <row r="1127" s="1" customFormat="1" ht="15"/>
    <row r="1128" s="1" customFormat="1" ht="15"/>
    <row r="1129" s="1" customFormat="1" ht="15"/>
    <row r="1130" s="1" customFormat="1" ht="15"/>
    <row r="1131" s="1" customFormat="1" ht="15"/>
    <row r="1132" s="1" customFormat="1" ht="15"/>
    <row r="1133" s="1" customFormat="1" ht="15"/>
    <row r="1134" s="1" customFormat="1" ht="15"/>
    <row r="1135" s="1" customFormat="1" ht="15"/>
    <row r="1136" s="1" customFormat="1" ht="15"/>
    <row r="1137" s="1" customFormat="1" ht="15"/>
    <row r="1138" s="1" customFormat="1" ht="15"/>
    <row r="1139" s="1" customFormat="1" ht="15"/>
    <row r="1140" s="1" customFormat="1" ht="15"/>
    <row r="1141" s="1" customFormat="1" ht="15"/>
    <row r="1142" s="1" customFormat="1" ht="15"/>
    <row r="1143" s="1" customFormat="1" ht="15"/>
    <row r="1144" s="1" customFormat="1" ht="15"/>
    <row r="1145" s="1" customFormat="1" ht="15"/>
    <row r="1146" s="1" customFormat="1" ht="15"/>
    <row r="1147" s="1" customFormat="1" ht="15"/>
    <row r="1148" s="1" customFormat="1" ht="15"/>
    <row r="1149" s="1" customFormat="1" ht="15"/>
    <row r="1150" s="1" customFormat="1" ht="15"/>
    <row r="1151" s="1" customFormat="1" ht="15"/>
    <row r="1152" s="1" customFormat="1" ht="15"/>
    <row r="1153" s="1" customFormat="1" ht="15"/>
    <row r="1154" s="1" customFormat="1" ht="15"/>
    <row r="1155" s="1" customFormat="1" ht="15"/>
    <row r="1156" s="1" customFormat="1" ht="15"/>
    <row r="1157" s="1" customFormat="1" ht="15"/>
    <row r="1158" s="1" customFormat="1" ht="15"/>
    <row r="1159" s="1" customFormat="1" ht="15"/>
    <row r="1160" s="1" customFormat="1" ht="15"/>
    <row r="1161" s="1" customFormat="1" ht="15"/>
    <row r="1162" s="1" customFormat="1" ht="15"/>
    <row r="1163" s="1" customFormat="1" ht="15"/>
    <row r="1164" s="1" customFormat="1" ht="15"/>
    <row r="1165" s="1" customFormat="1" ht="15"/>
    <row r="1166" s="1" customFormat="1" ht="15"/>
    <row r="1167" s="1" customFormat="1" ht="15"/>
    <row r="1168" s="1" customFormat="1" ht="15"/>
    <row r="1169" s="1" customFormat="1" ht="15"/>
    <row r="1170" s="1" customFormat="1" ht="15"/>
    <row r="1171" s="1" customFormat="1" ht="15"/>
    <row r="1172" s="1" customFormat="1" ht="15"/>
    <row r="1173" s="1" customFormat="1" ht="15"/>
    <row r="1174" s="1" customFormat="1" ht="15"/>
    <row r="1175" s="1" customFormat="1" ht="15"/>
    <row r="1176" s="1" customFormat="1" ht="15"/>
    <row r="1177" s="1" customFormat="1" ht="15"/>
    <row r="1178" s="1" customFormat="1" ht="15"/>
    <row r="1179" s="1" customFormat="1" ht="15"/>
    <row r="1180" s="1" customFormat="1" ht="15"/>
    <row r="1181" s="1" customFormat="1" ht="15"/>
    <row r="1182" s="1" customFormat="1" ht="15"/>
    <row r="1183" s="1" customFormat="1" ht="15"/>
    <row r="1184" s="1" customFormat="1" ht="15"/>
    <row r="1185" s="1" customFormat="1" ht="15"/>
    <row r="1186" s="1" customFormat="1" ht="15"/>
    <row r="1187" s="1" customFormat="1" ht="15"/>
    <row r="1188" s="1" customFormat="1" ht="15"/>
    <row r="1189" s="1" customFormat="1" ht="15"/>
    <row r="1190" s="1" customFormat="1" ht="15"/>
    <row r="1191" s="1" customFormat="1" ht="15"/>
    <row r="1192" s="1" customFormat="1" ht="15"/>
    <row r="1193" s="1" customFormat="1" ht="15"/>
    <row r="1194" s="1" customFormat="1" ht="15"/>
    <row r="1195" s="1" customFormat="1" ht="15"/>
    <row r="1196" s="1" customFormat="1" ht="15"/>
    <row r="1197" s="1" customFormat="1" ht="15"/>
    <row r="1198" s="1" customFormat="1" ht="15"/>
    <row r="1199" s="1" customFormat="1" ht="15"/>
    <row r="1200" s="1" customFormat="1" ht="15"/>
    <row r="1201" s="1" customFormat="1" ht="15"/>
    <row r="1202" s="1" customFormat="1" ht="15"/>
    <row r="1203" s="1" customFormat="1" ht="15"/>
    <row r="1204" s="1" customFormat="1" ht="15"/>
    <row r="1205" s="1" customFormat="1" ht="15"/>
    <row r="1206" s="1" customFormat="1" ht="15"/>
    <row r="1207" s="1" customFormat="1" ht="15"/>
    <row r="1208" s="1" customFormat="1" ht="15"/>
    <row r="1209" s="1" customFormat="1" ht="15"/>
    <row r="1210" s="1" customFormat="1" ht="15"/>
    <row r="1211" s="1" customFormat="1" ht="15"/>
    <row r="1212" s="1" customFormat="1" ht="15"/>
    <row r="1213" s="1" customFormat="1" ht="15"/>
    <row r="1214" s="1" customFormat="1" ht="15"/>
    <row r="1215" s="1" customFormat="1" ht="15"/>
    <row r="1216" s="1" customFormat="1" ht="15"/>
    <row r="1217" s="1" customFormat="1" ht="15"/>
    <row r="1218" s="1" customFormat="1" ht="15"/>
    <row r="1219" s="1" customFormat="1" ht="15"/>
    <row r="1220" s="1" customFormat="1" ht="15"/>
    <row r="1221" s="1" customFormat="1" ht="15"/>
    <row r="1222" s="1" customFormat="1" ht="15"/>
    <row r="1223" s="1" customFormat="1" ht="15"/>
    <row r="1224" s="1" customFormat="1" ht="15"/>
    <row r="1225" s="1" customFormat="1" ht="15"/>
    <row r="1226" s="1" customFormat="1" ht="15"/>
    <row r="1227" s="1" customFormat="1" ht="15"/>
    <row r="1228" s="1" customFormat="1" ht="15"/>
    <row r="1229" s="1" customFormat="1" ht="15"/>
    <row r="1230" s="1" customFormat="1" ht="15"/>
    <row r="1231" s="1" customFormat="1" ht="15"/>
    <row r="1232" s="1" customFormat="1" ht="15"/>
    <row r="1233" s="1" customFormat="1" ht="15"/>
    <row r="1234" s="1" customFormat="1" ht="15"/>
    <row r="1235" s="1" customFormat="1" ht="15"/>
    <row r="1236" s="1" customFormat="1" ht="15"/>
    <row r="1237" s="1" customFormat="1" ht="15"/>
    <row r="1238" s="1" customFormat="1" ht="15"/>
    <row r="1239" s="1" customFormat="1" ht="15"/>
    <row r="1240" s="1" customFormat="1" ht="15"/>
    <row r="1241" s="1" customFormat="1" ht="15"/>
    <row r="1242" s="1" customFormat="1" ht="15"/>
    <row r="1243" s="1" customFormat="1" ht="15"/>
    <row r="1244" s="1" customFormat="1" ht="15"/>
    <row r="1245" s="1" customFormat="1" ht="15"/>
    <row r="1246" s="1" customFormat="1" ht="15"/>
    <row r="1247" s="1" customFormat="1" ht="15"/>
    <row r="1248" s="1" customFormat="1" ht="15"/>
    <row r="1249" s="1" customFormat="1" ht="15"/>
    <row r="1250" s="1" customFormat="1" ht="15"/>
    <row r="1251" s="1" customFormat="1" ht="15"/>
    <row r="1252" s="1" customFormat="1" ht="15"/>
    <row r="1253" s="1" customFormat="1" ht="15"/>
    <row r="1254" s="1" customFormat="1" ht="15"/>
    <row r="1255" s="1" customFormat="1" ht="15"/>
    <row r="1256" s="1" customFormat="1" ht="15"/>
    <row r="1257" s="1" customFormat="1" ht="15"/>
    <row r="1258" s="1" customFormat="1" ht="15"/>
    <row r="1259" s="1" customFormat="1" ht="15"/>
    <row r="1260" s="1" customFormat="1" ht="15"/>
    <row r="1261" s="1" customFormat="1" ht="15"/>
    <row r="1262" s="1" customFormat="1" ht="15"/>
    <row r="1263" s="1" customFormat="1" ht="15"/>
    <row r="1264" s="1" customFormat="1" ht="15"/>
    <row r="1265" s="1" customFormat="1" ht="15"/>
    <row r="1266" s="1" customFormat="1" ht="15"/>
    <row r="1267" s="1" customFormat="1" ht="15"/>
    <row r="1268" s="1" customFormat="1" ht="15"/>
    <row r="1269" s="1" customFormat="1" ht="15"/>
    <row r="1270" s="1" customFormat="1" ht="15"/>
    <row r="1271" s="1" customFormat="1" ht="15"/>
    <row r="1272" s="1" customFormat="1" ht="15"/>
    <row r="1273" s="1" customFormat="1" ht="15"/>
    <row r="1274" s="1" customFormat="1" ht="15"/>
    <row r="1275" s="1" customFormat="1" ht="15"/>
    <row r="1276" s="1" customFormat="1" ht="15"/>
    <row r="1277" s="1" customFormat="1" ht="15"/>
    <row r="1278" s="1" customFormat="1" ht="15"/>
    <row r="1279" s="1" customFormat="1" ht="15"/>
    <row r="1280" s="1" customFormat="1" ht="15"/>
    <row r="1281" s="1" customFormat="1" ht="15"/>
    <row r="1282" s="1" customFormat="1" ht="15"/>
    <row r="1283" s="1" customFormat="1" ht="15"/>
    <row r="1284" s="1" customFormat="1" ht="15"/>
    <row r="1285" s="1" customFormat="1" ht="15"/>
    <row r="1286" s="1" customFormat="1" ht="15"/>
    <row r="1287" s="1" customFormat="1" ht="15"/>
    <row r="1288" s="1" customFormat="1" ht="15"/>
    <row r="1289" s="1" customFormat="1" ht="15"/>
    <row r="1290" s="1" customFormat="1" ht="15"/>
    <row r="1291" s="1" customFormat="1" ht="15"/>
    <row r="1292" s="1" customFormat="1" ht="15"/>
    <row r="1293" s="1" customFormat="1" ht="15"/>
    <row r="1294" s="1" customFormat="1" ht="15"/>
    <row r="1295" s="1" customFormat="1" ht="15"/>
    <row r="1296" s="1" customFormat="1" ht="15"/>
    <row r="1297" s="1" customFormat="1" ht="15"/>
    <row r="1298" s="1" customFormat="1" ht="15"/>
    <row r="1299" s="1" customFormat="1" ht="15"/>
    <row r="1300" s="1" customFormat="1" ht="15"/>
    <row r="1301" s="1" customFormat="1" ht="15"/>
    <row r="1302" s="1" customFormat="1" ht="15"/>
    <row r="1303" s="1" customFormat="1" ht="15"/>
    <row r="1304" s="1" customFormat="1" ht="15"/>
    <row r="1305" s="1" customFormat="1" ht="15"/>
    <row r="1306" s="1" customFormat="1" ht="15"/>
    <row r="1307" s="1" customFormat="1" ht="15"/>
    <row r="1308" s="1" customFormat="1" ht="15"/>
    <row r="1309" s="1" customFormat="1" ht="15"/>
    <row r="1310" s="1" customFormat="1" ht="15"/>
    <row r="1311" s="1" customFormat="1" ht="15"/>
    <row r="1312" s="1" customFormat="1" ht="15"/>
    <row r="1313" s="1" customFormat="1" ht="15"/>
    <row r="1314" s="1" customFormat="1" ht="15"/>
    <row r="1315" s="1" customFormat="1" ht="15"/>
    <row r="1316" s="1" customFormat="1" ht="15"/>
    <row r="1317" s="1" customFormat="1" ht="15"/>
    <row r="1318" s="1" customFormat="1" ht="15"/>
    <row r="1319" s="1" customFormat="1" ht="15"/>
    <row r="1320" s="1" customFormat="1" ht="15"/>
    <row r="1321" s="1" customFormat="1" ht="15"/>
    <row r="1322" s="1" customFormat="1" ht="15"/>
    <row r="1323" s="1" customFormat="1" ht="15"/>
    <row r="1324" s="1" customFormat="1" ht="15"/>
    <row r="1325" s="1" customFormat="1" ht="15"/>
    <row r="1326" s="1" customFormat="1" ht="15"/>
    <row r="1327" s="1" customFormat="1" ht="15"/>
    <row r="1328" s="1" customFormat="1" ht="15"/>
    <row r="1329" s="1" customFormat="1" ht="15"/>
    <row r="1330" s="1" customFormat="1" ht="15"/>
    <row r="1331" s="1" customFormat="1" ht="15"/>
    <row r="1332" s="1" customFormat="1" ht="15"/>
    <row r="1333" s="1" customFormat="1" ht="15"/>
    <row r="1334" s="1" customFormat="1" ht="15"/>
    <row r="1335" s="1" customFormat="1" ht="15"/>
    <row r="1336" s="1" customFormat="1" ht="15"/>
    <row r="1337" s="1" customFormat="1" ht="15"/>
    <row r="1338" s="1" customFormat="1" ht="15"/>
    <row r="1339" s="1" customFormat="1" ht="15"/>
    <row r="1340" s="1" customFormat="1" ht="15"/>
    <row r="1341" s="1" customFormat="1" ht="15"/>
    <row r="1342" s="1" customFormat="1" ht="15"/>
    <row r="1343" s="1" customFormat="1" ht="15"/>
    <row r="1344" s="1" customFormat="1" ht="15"/>
    <row r="1345" s="1" customFormat="1" ht="15"/>
    <row r="1346" s="1" customFormat="1" ht="15"/>
    <row r="1347" s="1" customFormat="1" ht="15"/>
    <row r="1348" s="1" customFormat="1" ht="15"/>
    <row r="1349" s="1" customFormat="1" ht="15"/>
    <row r="1350" s="1" customFormat="1" ht="15"/>
    <row r="1351" s="1" customFormat="1" ht="15"/>
    <row r="1352" s="1" customFormat="1" ht="15"/>
    <row r="1353" s="1" customFormat="1" ht="15"/>
    <row r="1354" s="1" customFormat="1" ht="15"/>
    <row r="1355" s="1" customFormat="1" ht="15"/>
    <row r="1356" s="1" customFormat="1" ht="15"/>
    <row r="1357" s="1" customFormat="1" ht="15"/>
    <row r="1358" s="1" customFormat="1" ht="15"/>
    <row r="1359" s="1" customFormat="1" ht="15"/>
    <row r="1360" s="1" customFormat="1" ht="15"/>
    <row r="1361" s="1" customFormat="1" ht="15"/>
    <row r="1362" s="1" customFormat="1" ht="15"/>
    <row r="1363" s="1" customFormat="1" ht="15"/>
    <row r="1364" s="1" customFormat="1" ht="15"/>
    <row r="1365" s="1" customFormat="1" ht="15"/>
    <row r="1366" s="1" customFormat="1" ht="15"/>
    <row r="1367" s="1" customFormat="1" ht="15"/>
    <row r="1368" s="1" customFormat="1" ht="15"/>
    <row r="1369" s="1" customFormat="1" ht="15"/>
    <row r="1370" s="1" customFormat="1" ht="15"/>
    <row r="1371" s="1" customFormat="1" ht="15"/>
    <row r="1372" s="1" customFormat="1" ht="15"/>
    <row r="1373" s="1" customFormat="1" ht="15"/>
    <row r="1374" s="1" customFormat="1" ht="15"/>
    <row r="1375" s="1" customFormat="1" ht="15"/>
    <row r="1376" s="1" customFormat="1" ht="15"/>
    <row r="1377" s="1" customFormat="1" ht="15"/>
    <row r="1378" s="1" customFormat="1" ht="15"/>
    <row r="1379" s="1" customFormat="1" ht="15"/>
    <row r="1380" s="1" customFormat="1" ht="15"/>
    <row r="1381" s="1" customFormat="1" ht="15"/>
    <row r="1382" s="1" customFormat="1" ht="15"/>
    <row r="1383" s="1" customFormat="1" ht="15"/>
    <row r="1384" s="1" customFormat="1" ht="15"/>
    <row r="1385" s="1" customFormat="1" ht="15"/>
    <row r="1386" s="1" customFormat="1" ht="15"/>
    <row r="1387" s="1" customFormat="1" ht="15"/>
    <row r="1388" s="1" customFormat="1" ht="15"/>
    <row r="1389" s="1" customFormat="1" ht="15"/>
    <row r="1390" s="1" customFormat="1" ht="15"/>
    <row r="1391" s="1" customFormat="1" ht="15"/>
    <row r="1392" s="1" customFormat="1" ht="15"/>
    <row r="1393" s="1" customFormat="1" ht="15"/>
    <row r="1394" s="1" customFormat="1" ht="15"/>
    <row r="1395" s="1" customFormat="1" ht="15"/>
    <row r="1396" s="1" customFormat="1" ht="15"/>
    <row r="1397" s="1" customFormat="1" ht="15"/>
    <row r="1398" s="1" customFormat="1" ht="15"/>
    <row r="1399" s="1" customFormat="1" ht="15"/>
    <row r="1400" s="1" customFormat="1" ht="15"/>
    <row r="1401" s="1" customFormat="1" ht="15"/>
    <row r="1402" s="1" customFormat="1" ht="15"/>
    <row r="1403" s="1" customFormat="1" ht="15"/>
    <row r="1404" s="1" customFormat="1" ht="15"/>
    <row r="1405" s="1" customFormat="1" ht="15"/>
    <row r="1406" s="1" customFormat="1" ht="15"/>
    <row r="1407" s="1" customFormat="1" ht="15"/>
    <row r="1408" s="1" customFormat="1" ht="15"/>
    <row r="1409" s="1" customFormat="1" ht="15"/>
    <row r="1410" s="1" customFormat="1" ht="15"/>
    <row r="1411" s="1" customFormat="1" ht="15"/>
    <row r="1412" s="1" customFormat="1" ht="15"/>
    <row r="1413" s="1" customFormat="1" ht="15"/>
    <row r="1414" s="1" customFormat="1" ht="15"/>
    <row r="1415" s="1" customFormat="1" ht="15"/>
    <row r="1416" s="1" customFormat="1" ht="15"/>
    <row r="1417" s="1" customFormat="1" ht="15"/>
    <row r="1418" s="1" customFormat="1" ht="15"/>
    <row r="1419" s="1" customFormat="1" ht="15"/>
    <row r="1420" s="1" customFormat="1" ht="15"/>
    <row r="1421" s="1" customFormat="1" ht="15"/>
    <row r="1422" s="1" customFormat="1" ht="15"/>
    <row r="1423" s="1" customFormat="1" ht="15"/>
    <row r="1424" s="1" customFormat="1" ht="15"/>
    <row r="1425" s="1" customFormat="1" ht="15"/>
    <row r="1426" s="1" customFormat="1" ht="15"/>
    <row r="1427" s="1" customFormat="1" ht="15"/>
    <row r="1428" s="1" customFormat="1" ht="15"/>
    <row r="1429" s="1" customFormat="1" ht="15"/>
    <row r="1430" s="1" customFormat="1" ht="15"/>
    <row r="1431" s="1" customFormat="1" ht="15"/>
    <row r="1432" s="1" customFormat="1" ht="15"/>
    <row r="1433" s="1" customFormat="1" ht="15"/>
    <row r="1434" s="1" customFormat="1" ht="15"/>
    <row r="1435" s="1" customFormat="1" ht="15"/>
    <row r="1436" s="1" customFormat="1" ht="15"/>
    <row r="1437" s="1" customFormat="1" ht="15"/>
    <row r="1438" s="1" customFormat="1" ht="15"/>
    <row r="1439" s="1" customFormat="1" ht="15"/>
    <row r="1440" s="1" customFormat="1" ht="15"/>
    <row r="1441" s="1" customFormat="1" ht="15"/>
    <row r="1442" s="1" customFormat="1" ht="15"/>
    <row r="1443" s="1" customFormat="1" ht="15"/>
    <row r="1444" s="1" customFormat="1" ht="15"/>
    <row r="1445" s="1" customFormat="1" ht="15"/>
    <row r="1446" s="1" customFormat="1" ht="15"/>
    <row r="1447" s="1" customFormat="1" ht="15"/>
    <row r="1448" s="1" customFormat="1" ht="15"/>
    <row r="1449" s="1" customFormat="1" ht="15"/>
    <row r="1450" s="1" customFormat="1" ht="15"/>
    <row r="1451" s="1" customFormat="1" ht="15"/>
    <row r="1452" s="1" customFormat="1" ht="15"/>
    <row r="1453" s="1" customFormat="1" ht="15"/>
    <row r="1454" s="1" customFormat="1" ht="15"/>
    <row r="1455" s="1" customFormat="1" ht="15"/>
    <row r="1456" s="1" customFormat="1" ht="15"/>
    <row r="1457" s="1" customFormat="1" ht="15"/>
    <row r="1458" s="1" customFormat="1" ht="15"/>
    <row r="1459" s="1" customFormat="1" ht="15"/>
    <row r="1460" s="1" customFormat="1" ht="15"/>
    <row r="1461" s="1" customFormat="1" ht="15"/>
    <row r="1462" s="1" customFormat="1" ht="15"/>
    <row r="1463" s="1" customFormat="1" ht="15"/>
    <row r="1464" s="1" customFormat="1" ht="15"/>
    <row r="1465" s="1" customFormat="1" ht="15"/>
    <row r="1466" s="1" customFormat="1" ht="15"/>
    <row r="1467" s="1" customFormat="1" ht="15"/>
    <row r="1468" s="1" customFormat="1" ht="15"/>
    <row r="1469" s="1" customFormat="1" ht="15"/>
    <row r="1470" s="1" customFormat="1" ht="15"/>
    <row r="1471" s="1" customFormat="1" ht="15"/>
    <row r="1472" s="1" customFormat="1" ht="15"/>
    <row r="1473" s="1" customFormat="1" ht="15"/>
    <row r="1474" s="1" customFormat="1" ht="15"/>
    <row r="1475" s="1" customFormat="1" ht="15"/>
    <row r="1476" s="1" customFormat="1" ht="15"/>
    <row r="1477" s="1" customFormat="1" ht="15"/>
    <row r="1478" s="1" customFormat="1" ht="15"/>
    <row r="1479" s="1" customFormat="1" ht="15"/>
    <row r="1480" s="1" customFormat="1" ht="15"/>
    <row r="1481" s="1" customFormat="1" ht="15"/>
    <row r="1482" s="1" customFormat="1" ht="15"/>
    <row r="1483" s="1" customFormat="1" ht="15"/>
    <row r="1484" s="1" customFormat="1" ht="15"/>
    <row r="1485" s="1" customFormat="1" ht="15"/>
    <row r="1486" s="1" customFormat="1" ht="15"/>
    <row r="1487" s="1" customFormat="1" ht="15"/>
    <row r="1488" s="1" customFormat="1" ht="15"/>
    <row r="1489" s="1" customFormat="1" ht="15"/>
    <row r="1490" s="1" customFormat="1" ht="15"/>
    <row r="1491" s="1" customFormat="1" ht="15"/>
    <row r="1492" s="1" customFormat="1" ht="15"/>
    <row r="1493" s="1" customFormat="1" ht="15"/>
    <row r="1494" s="1" customFormat="1" ht="15"/>
    <row r="1495" s="1" customFormat="1" ht="15"/>
    <row r="1496" s="1" customFormat="1" ht="15"/>
    <row r="1497" s="1" customFormat="1" ht="15"/>
    <row r="1498" s="1" customFormat="1" ht="15"/>
    <row r="1499" s="1" customFormat="1" ht="15"/>
    <row r="1500" s="1" customFormat="1" ht="15"/>
    <row r="1501" s="1" customFormat="1" ht="15"/>
    <row r="1502" s="1" customFormat="1" ht="15"/>
    <row r="1503" s="1" customFormat="1" ht="15"/>
    <row r="1504" s="1" customFormat="1" ht="15"/>
    <row r="1505" s="1" customFormat="1" ht="15"/>
    <row r="1506" s="1" customFormat="1" ht="15"/>
    <row r="1507" s="1" customFormat="1" ht="15"/>
    <row r="1508" s="1" customFormat="1" ht="15"/>
    <row r="1509" s="1" customFormat="1" ht="15"/>
    <row r="1510" s="1" customFormat="1" ht="15"/>
    <row r="1511" s="1" customFormat="1" ht="15"/>
    <row r="1512" s="1" customFormat="1" ht="15"/>
    <row r="1513" s="1" customFormat="1" ht="15"/>
    <row r="1514" s="1" customFormat="1" ht="15"/>
    <row r="1515" s="1" customFormat="1" ht="15"/>
    <row r="1516" s="1" customFormat="1" ht="15"/>
    <row r="1517" s="1" customFormat="1" ht="15"/>
    <row r="1518" s="1" customFormat="1" ht="15"/>
    <row r="1519" s="1" customFormat="1" ht="15"/>
    <row r="1520" s="1" customFormat="1" ht="15"/>
    <row r="1521" s="1" customFormat="1" ht="15"/>
    <row r="1522" s="1" customFormat="1" ht="15"/>
    <row r="1523" s="1" customFormat="1" ht="15"/>
    <row r="1524" s="1" customFormat="1" ht="15"/>
    <row r="1525" s="1" customFormat="1" ht="15"/>
    <row r="1526" s="1" customFormat="1" ht="15"/>
    <row r="1527" s="1" customFormat="1" ht="15"/>
    <row r="1528" s="1" customFormat="1" ht="15"/>
    <row r="1529" s="1" customFormat="1" ht="15"/>
    <row r="1530" s="1" customFormat="1" ht="15"/>
    <row r="1531" s="1" customFormat="1" ht="15"/>
    <row r="1532" s="1" customFormat="1" ht="15"/>
    <row r="1533" s="1" customFormat="1" ht="15"/>
    <row r="1534" s="1" customFormat="1" ht="15"/>
    <row r="1535" s="1" customFormat="1" ht="15"/>
    <row r="1536" s="1" customFormat="1" ht="15"/>
    <row r="1537" s="1" customFormat="1" ht="15"/>
    <row r="1538" s="1" customFormat="1" ht="15"/>
    <row r="1539" s="1" customFormat="1" ht="15"/>
    <row r="1540" s="1" customFormat="1" ht="15"/>
    <row r="1541" s="1" customFormat="1" ht="15"/>
    <row r="1542" s="1" customFormat="1" ht="15"/>
    <row r="1543" s="1" customFormat="1" ht="15"/>
    <row r="1544" s="1" customFormat="1" ht="15"/>
    <row r="1545" s="1" customFormat="1" ht="15"/>
    <row r="1546" s="1" customFormat="1" ht="15"/>
    <row r="1547" s="1" customFormat="1" ht="15"/>
    <row r="1548" s="1" customFormat="1" ht="15"/>
    <row r="1549" s="1" customFormat="1" ht="15"/>
    <row r="1550" s="1" customFormat="1" ht="15"/>
    <row r="1551" s="1" customFormat="1" ht="15"/>
    <row r="1552" s="1" customFormat="1" ht="15"/>
    <row r="1553" s="1" customFormat="1" ht="15"/>
    <row r="1554" s="1" customFormat="1" ht="15"/>
    <row r="1555" s="1" customFormat="1" ht="15"/>
    <row r="1556" s="1" customFormat="1" ht="15"/>
    <row r="1557" s="1" customFormat="1" ht="15"/>
    <row r="1558" s="1" customFormat="1" ht="15"/>
    <row r="1559" s="1" customFormat="1" ht="15"/>
    <row r="1560" s="1" customFormat="1" ht="15"/>
    <row r="1561" s="1" customFormat="1" ht="15"/>
    <row r="1562" s="1" customFormat="1" ht="15"/>
    <row r="1563" s="1" customFormat="1" ht="15"/>
    <row r="1564" s="1" customFormat="1" ht="15"/>
    <row r="1565" s="1" customFormat="1" ht="15"/>
    <row r="1566" s="1" customFormat="1" ht="15"/>
    <row r="1567" s="1" customFormat="1" ht="15"/>
    <row r="1568" s="1" customFormat="1" ht="15"/>
    <row r="1569" s="1" customFormat="1" ht="15"/>
    <row r="1570" s="1" customFormat="1" ht="15"/>
    <row r="1571" s="1" customFormat="1" ht="15"/>
    <row r="1572" s="1" customFormat="1" ht="15"/>
    <row r="1573" s="1" customFormat="1" ht="15"/>
    <row r="1574" s="1" customFormat="1" ht="15"/>
    <row r="1575" s="1" customFormat="1" ht="15"/>
    <row r="1576" s="1" customFormat="1" ht="15"/>
    <row r="1577" s="1" customFormat="1" ht="15"/>
    <row r="1578" s="1" customFormat="1" ht="15"/>
    <row r="1579" s="1" customFormat="1" ht="15"/>
    <row r="1580" s="1" customFormat="1" ht="15"/>
    <row r="1581" s="1" customFormat="1" ht="15"/>
    <row r="1582" s="1" customFormat="1" ht="15"/>
    <row r="1583" s="1" customFormat="1" ht="15"/>
    <row r="1584" s="1" customFormat="1" ht="15"/>
    <row r="1585" s="1" customFormat="1" ht="15"/>
    <row r="1586" s="1" customFormat="1" ht="15"/>
    <row r="1587" s="1" customFormat="1" ht="15"/>
    <row r="1588" s="1" customFormat="1" ht="15"/>
    <row r="1589" s="1" customFormat="1" ht="15"/>
    <row r="1590" s="1" customFormat="1" ht="15"/>
    <row r="1591" s="1" customFormat="1" ht="15"/>
    <row r="1592" s="1" customFormat="1" ht="15"/>
    <row r="1593" s="1" customFormat="1" ht="15"/>
    <row r="1594" s="1" customFormat="1" ht="15"/>
    <row r="1595" s="1" customFormat="1" ht="15"/>
    <row r="1596" s="1" customFormat="1" ht="15"/>
    <row r="1597" s="1" customFormat="1" ht="15"/>
    <row r="1598" s="1" customFormat="1" ht="15"/>
    <row r="1599" s="1" customFormat="1" ht="15"/>
    <row r="1600" s="1" customFormat="1" ht="15"/>
    <row r="1601" s="1" customFormat="1" ht="15"/>
    <row r="1602" s="1" customFormat="1" ht="15"/>
    <row r="1603" s="1" customFormat="1" ht="15"/>
    <row r="1604" s="1" customFormat="1" ht="15"/>
    <row r="1605" s="1" customFormat="1" ht="15"/>
    <row r="1606" s="1" customFormat="1" ht="15"/>
    <row r="1607" s="1" customFormat="1" ht="15"/>
    <row r="1608" s="1" customFormat="1" ht="15"/>
    <row r="1609" s="1" customFormat="1" ht="15"/>
    <row r="1610" s="1" customFormat="1" ht="15"/>
    <row r="1611" s="1" customFormat="1" ht="15"/>
    <row r="1612" s="1" customFormat="1" ht="15"/>
    <row r="1613" s="1" customFormat="1" ht="15"/>
    <row r="1614" s="1" customFormat="1" ht="15"/>
    <row r="1615" s="1" customFormat="1" ht="15"/>
    <row r="1616" s="1" customFormat="1" ht="15"/>
    <row r="1617" s="1" customFormat="1" ht="15"/>
    <row r="1618" s="1" customFormat="1" ht="15"/>
    <row r="1619" s="1" customFormat="1" ht="15"/>
    <row r="1620" s="1" customFormat="1" ht="15"/>
    <row r="1621" s="1" customFormat="1" ht="15"/>
    <row r="1622" s="1" customFormat="1" ht="15"/>
    <row r="1623" s="1" customFormat="1" ht="15"/>
    <row r="1624" s="1" customFormat="1" ht="15"/>
    <row r="1625" s="1" customFormat="1" ht="15"/>
    <row r="1626" s="1" customFormat="1" ht="15"/>
    <row r="1627" s="1" customFormat="1" ht="15"/>
    <row r="1628" s="1" customFormat="1" ht="15"/>
    <row r="1629" s="1" customFormat="1" ht="15"/>
    <row r="1630" s="1" customFormat="1" ht="15"/>
    <row r="1631" s="1" customFormat="1" ht="15"/>
    <row r="1632" s="1" customFormat="1" ht="15"/>
    <row r="1633" s="1" customFormat="1" ht="15"/>
    <row r="1634" s="1" customFormat="1" ht="15"/>
    <row r="1635" s="1" customFormat="1" ht="15"/>
    <row r="1636" s="1" customFormat="1" ht="15"/>
    <row r="1637" s="1" customFormat="1" ht="15"/>
    <row r="1638" s="1" customFormat="1" ht="15"/>
    <row r="1639" s="1" customFormat="1" ht="15"/>
    <row r="1640" s="1" customFormat="1" ht="15"/>
    <row r="1641" s="1" customFormat="1" ht="15"/>
    <row r="1642" s="1" customFormat="1" ht="15"/>
    <row r="1643" s="1" customFormat="1" ht="15"/>
    <row r="1644" s="1" customFormat="1" ht="15"/>
    <row r="1645" s="1" customFormat="1" ht="15"/>
    <row r="1646" s="1" customFormat="1" ht="15"/>
    <row r="1647" s="1" customFormat="1" ht="15"/>
    <row r="1648" s="1" customFormat="1" ht="15"/>
    <row r="1649" s="1" customFormat="1" ht="15"/>
    <row r="1650" s="1" customFormat="1" ht="15"/>
    <row r="1651" s="1" customFormat="1" ht="15"/>
    <row r="1652" s="1" customFormat="1" ht="15"/>
    <row r="1653" s="1" customFormat="1" ht="15"/>
    <row r="1654" s="1" customFormat="1" ht="15"/>
    <row r="1655" s="1" customFormat="1" ht="15"/>
    <row r="1656" s="1" customFormat="1" ht="15"/>
    <row r="1657" s="1" customFormat="1" ht="15"/>
    <row r="1658" s="1" customFormat="1" ht="15"/>
    <row r="1659" s="1" customFormat="1" ht="15"/>
    <row r="1660" s="1" customFormat="1" ht="15"/>
    <row r="1661" s="1" customFormat="1" ht="15"/>
    <row r="1662" s="1" customFormat="1" ht="15"/>
    <row r="1663" s="1" customFormat="1" ht="15"/>
    <row r="1664" s="1" customFormat="1" ht="15"/>
    <row r="1665" s="1" customFormat="1" ht="15"/>
    <row r="1666" s="1" customFormat="1" ht="15"/>
    <row r="1667" s="1" customFormat="1" ht="15"/>
    <row r="1668" s="1" customFormat="1" ht="15"/>
    <row r="1669" s="1" customFormat="1" ht="15"/>
    <row r="1670" s="1" customFormat="1" ht="15"/>
    <row r="1671" s="1" customFormat="1" ht="15"/>
    <row r="1672" s="1" customFormat="1" ht="15"/>
    <row r="1673" s="1" customFormat="1" ht="15"/>
    <row r="1674" s="1" customFormat="1" ht="15"/>
    <row r="1675" s="1" customFormat="1" ht="15"/>
    <row r="1676" s="1" customFormat="1" ht="15"/>
    <row r="1677" s="1" customFormat="1" ht="15"/>
    <row r="1678" s="1" customFormat="1" ht="15"/>
    <row r="1679" s="1" customFormat="1" ht="15"/>
    <row r="1680" s="1" customFormat="1" ht="15"/>
    <row r="1681" s="1" customFormat="1" ht="15"/>
    <row r="1682" s="1" customFormat="1" ht="15"/>
    <row r="1683" s="1" customFormat="1" ht="15"/>
    <row r="1684" s="1" customFormat="1" ht="15"/>
    <row r="1685" s="1" customFormat="1" ht="15"/>
    <row r="1686" s="1" customFormat="1" ht="15"/>
    <row r="1687" s="1" customFormat="1" ht="15"/>
    <row r="1688" s="1" customFormat="1" ht="15"/>
    <row r="1689" s="1" customFormat="1" ht="15"/>
    <row r="1690" s="1" customFormat="1" ht="15"/>
    <row r="1691" s="1" customFormat="1" ht="15"/>
    <row r="1692" s="1" customFormat="1" ht="15"/>
    <row r="1693" s="1" customFormat="1" ht="15"/>
    <row r="1694" s="1" customFormat="1" ht="15"/>
    <row r="1695" s="1" customFormat="1" ht="15"/>
    <row r="1696" s="1" customFormat="1" ht="15"/>
    <row r="1697" s="1" customFormat="1" ht="15"/>
    <row r="1698" s="1" customFormat="1" ht="15"/>
    <row r="1699" s="1" customFormat="1" ht="15"/>
    <row r="1700" s="1" customFormat="1" ht="15"/>
    <row r="1701" s="1" customFormat="1" ht="15"/>
    <row r="1702" s="1" customFormat="1" ht="15"/>
    <row r="1703" s="1" customFormat="1" ht="15"/>
    <row r="1704" s="1" customFormat="1" ht="15"/>
    <row r="1705" s="1" customFormat="1" ht="15"/>
    <row r="1706" s="1" customFormat="1" ht="15"/>
    <row r="1707" s="1" customFormat="1" ht="15"/>
    <row r="1708" s="1" customFormat="1" ht="15"/>
    <row r="1709" s="1" customFormat="1" ht="15"/>
    <row r="1710" s="1" customFormat="1" ht="15"/>
    <row r="1711" s="1" customFormat="1" ht="15"/>
    <row r="1712" s="1" customFormat="1" ht="15"/>
    <row r="1713" s="1" customFormat="1" ht="15"/>
    <row r="1714" s="1" customFormat="1" ht="15"/>
  </sheetData>
  <sheetProtection password="E975" sheet="1"/>
  <mergeCells count="36">
    <mergeCell ref="E9:E13"/>
    <mergeCell ref="A52:E52"/>
    <mergeCell ref="A53:B53"/>
    <mergeCell ref="C53:C54"/>
    <mergeCell ref="D53:D54"/>
    <mergeCell ref="E53:E54"/>
    <mergeCell ref="A20:B20"/>
    <mergeCell ref="C20:C21"/>
    <mergeCell ref="D20:D21"/>
    <mergeCell ref="E20:E23"/>
    <mergeCell ref="A26:E26"/>
    <mergeCell ref="A15:B15"/>
    <mergeCell ref="C15:C16"/>
    <mergeCell ref="D15:D16"/>
    <mergeCell ref="E15:E18"/>
    <mergeCell ref="A1:E1"/>
    <mergeCell ref="A2:E2"/>
    <mergeCell ref="A9:B9"/>
    <mergeCell ref="C9:C10"/>
    <mergeCell ref="D9:D10"/>
    <mergeCell ref="E36:E37"/>
    <mergeCell ref="A44:E44"/>
    <mergeCell ref="A45:B45"/>
    <mergeCell ref="C45:C46"/>
    <mergeCell ref="D45:D46"/>
    <mergeCell ref="E45:E46"/>
    <mergeCell ref="A3:E3"/>
    <mergeCell ref="A113:B113"/>
    <mergeCell ref="A27:B27"/>
    <mergeCell ref="C27:C28"/>
    <mergeCell ref="D27:D28"/>
    <mergeCell ref="E27:E28"/>
    <mergeCell ref="A35:E35"/>
    <mergeCell ref="A36:B36"/>
    <mergeCell ref="C36:C37"/>
    <mergeCell ref="D36:D37"/>
  </mergeCells>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C29"/>
  <sheetViews>
    <sheetView zoomScalePageLayoutView="0" workbookViewId="0" topLeftCell="A13">
      <selection activeCell="C25" sqref="C25"/>
    </sheetView>
  </sheetViews>
  <sheetFormatPr defaultColWidth="11.421875" defaultRowHeight="15"/>
  <cols>
    <col min="1" max="1" width="98.00390625" style="0" customWidth="1"/>
    <col min="3" max="3" width="63.421875" style="0" customWidth="1"/>
  </cols>
  <sheetData>
    <row r="1" ht="15">
      <c r="A1" s="27" t="s">
        <v>77</v>
      </c>
    </row>
    <row r="3" ht="75">
      <c r="A3" s="29" t="s">
        <v>78</v>
      </c>
    </row>
    <row r="5" ht="60">
      <c r="A5" s="28" t="s">
        <v>79</v>
      </c>
    </row>
    <row r="7" ht="24">
      <c r="A7" s="30" t="s">
        <v>80</v>
      </c>
    </row>
    <row r="9" ht="36">
      <c r="A9" s="28" t="s">
        <v>81</v>
      </c>
    </row>
    <row r="11" ht="36">
      <c r="A11" s="30" t="s">
        <v>82</v>
      </c>
    </row>
    <row r="13" ht="60">
      <c r="A13" s="29" t="s">
        <v>89</v>
      </c>
    </row>
    <row r="15" ht="24">
      <c r="A15" s="31" t="s">
        <v>83</v>
      </c>
    </row>
    <row r="17" spans="1:3" ht="36">
      <c r="A17" s="28" t="s">
        <v>90</v>
      </c>
      <c r="C17" s="32" t="s">
        <v>91</v>
      </c>
    </row>
    <row r="19" ht="48">
      <c r="A19" s="30" t="s">
        <v>84</v>
      </c>
    </row>
    <row r="21" ht="24">
      <c r="A21" s="30" t="s">
        <v>85</v>
      </c>
    </row>
    <row r="23" ht="24">
      <c r="A23" s="31" t="s">
        <v>86</v>
      </c>
    </row>
    <row r="25" spans="1:3" ht="36">
      <c r="A25" s="28" t="s">
        <v>92</v>
      </c>
      <c r="C25" s="32" t="s">
        <v>91</v>
      </c>
    </row>
    <row r="27" ht="60">
      <c r="A27" s="29" t="s">
        <v>87</v>
      </c>
    </row>
    <row r="29" ht="15">
      <c r="A29" s="28" t="s">
        <v>88</v>
      </c>
    </row>
  </sheetData>
  <sheetProtection password="E975" sheet="1"/>
  <hyperlinks>
    <hyperlink ref="A3" r:id="rId1" display="http://www.secretariasenado.gov.co/senado/basedoc/estatuto_tributario_pr002.html#49"/>
    <hyperlink ref="A13" r:id="rId2" display="http://www.secretariasenado.gov.co/senado/basedoc/ley_1955_2019_pr001.html#65"/>
    <hyperlink ref="A27" r:id="rId3" display="http://www.secretariasenado.gov.co/senado/basedoc/estatuto_tributario.html#240"/>
  </hyperlinks>
  <printOptions/>
  <pageMargins left="0.7" right="0.7" top="0.75" bottom="0.75" header="0.3" footer="0.3"/>
  <pageSetup orientation="portrait" paperSize="9" r:id="rId5"/>
  <drawing r:id="rId4"/>
</worksheet>
</file>

<file path=xl/worksheets/sheet3.xml><?xml version="1.0" encoding="utf-8"?>
<worksheet xmlns="http://schemas.openxmlformats.org/spreadsheetml/2006/main" xmlns:r="http://schemas.openxmlformats.org/officeDocument/2006/relationships">
  <dimension ref="A1:K88"/>
  <sheetViews>
    <sheetView zoomScalePageLayoutView="0" workbookViewId="0" topLeftCell="A11">
      <selection activeCell="B30" sqref="B30"/>
    </sheetView>
  </sheetViews>
  <sheetFormatPr defaultColWidth="11.421875" defaultRowHeight="15"/>
  <cols>
    <col min="1" max="1" width="98.28125" style="0" customWidth="1"/>
    <col min="2" max="2" width="43.421875" style="0" customWidth="1"/>
    <col min="3" max="3" width="41.421875" style="0" customWidth="1"/>
  </cols>
  <sheetData>
    <row r="1" spans="1:3" ht="23.25">
      <c r="A1" s="77" t="s">
        <v>93</v>
      </c>
      <c r="B1" s="77"/>
      <c r="C1" s="77"/>
    </row>
    <row r="2" spans="1:3" ht="15" customHeight="1">
      <c r="A2" s="78"/>
      <c r="B2" s="78"/>
      <c r="C2" s="78"/>
    </row>
    <row r="3" spans="1:3" ht="15">
      <c r="A3" s="79" t="s">
        <v>58</v>
      </c>
      <c r="B3" s="79"/>
      <c r="C3" s="79"/>
    </row>
    <row r="4" spans="1:11" ht="18.75" hidden="1">
      <c r="A4" s="33" t="s">
        <v>94</v>
      </c>
      <c r="B4" s="33" t="s">
        <v>95</v>
      </c>
      <c r="C4" s="33" t="s">
        <v>96</v>
      </c>
      <c r="D4" s="32"/>
      <c r="E4" s="32"/>
      <c r="F4" s="32"/>
      <c r="G4" s="32"/>
      <c r="H4" s="32"/>
      <c r="I4" s="32"/>
      <c r="J4" s="32"/>
      <c r="K4" s="32"/>
    </row>
    <row r="5" spans="1:11" ht="18.75">
      <c r="A5" s="34"/>
      <c r="B5" s="34"/>
      <c r="C5" s="34"/>
      <c r="D5" s="32"/>
      <c r="E5" s="32"/>
      <c r="F5" s="32"/>
      <c r="G5" s="32"/>
      <c r="H5" s="32"/>
      <c r="I5" s="32"/>
      <c r="J5" s="32"/>
      <c r="K5" s="32"/>
    </row>
    <row r="6" spans="1:11" ht="18.75">
      <c r="A6" s="35" t="s">
        <v>97</v>
      </c>
      <c r="B6" s="35" t="s">
        <v>98</v>
      </c>
      <c r="C6" s="35" t="s">
        <v>99</v>
      </c>
      <c r="D6" s="32"/>
      <c r="E6" s="32"/>
      <c r="F6" s="32"/>
      <c r="G6" s="32"/>
      <c r="H6" s="32"/>
      <c r="I6" s="32"/>
      <c r="J6" s="32"/>
      <c r="K6" s="32"/>
    </row>
    <row r="7" spans="1:3" ht="15">
      <c r="A7" s="36"/>
      <c r="B7" s="36"/>
      <c r="C7" s="36"/>
    </row>
    <row r="8" spans="1:3" ht="15">
      <c r="A8" s="37" t="s">
        <v>100</v>
      </c>
      <c r="B8" s="38"/>
      <c r="C8" s="38"/>
    </row>
    <row r="9" spans="1:3" ht="15">
      <c r="A9" s="38"/>
      <c r="B9" s="38"/>
      <c r="C9" s="38"/>
    </row>
    <row r="10" spans="1:3" ht="15">
      <c r="A10" s="38" t="s">
        <v>101</v>
      </c>
      <c r="B10" s="36" t="s">
        <v>102</v>
      </c>
      <c r="C10" s="36" t="s">
        <v>103</v>
      </c>
    </row>
    <row r="11" spans="1:3" ht="15">
      <c r="A11" s="38" t="s">
        <v>104</v>
      </c>
      <c r="B11" s="36" t="s">
        <v>105</v>
      </c>
      <c r="C11" s="36" t="s">
        <v>106</v>
      </c>
    </row>
    <row r="12" spans="1:3" ht="30">
      <c r="A12" s="39" t="s">
        <v>107</v>
      </c>
      <c r="B12" s="40" t="s">
        <v>108</v>
      </c>
      <c r="C12" s="36"/>
    </row>
    <row r="13" spans="1:3" ht="15">
      <c r="A13" s="37" t="s">
        <v>109</v>
      </c>
      <c r="B13" s="38"/>
      <c r="C13" s="38"/>
    </row>
    <row r="14" spans="1:3" ht="15">
      <c r="A14" s="38"/>
      <c r="B14" s="36"/>
      <c r="C14" s="36"/>
    </row>
    <row r="15" spans="1:3" ht="15">
      <c r="A15" s="38" t="s">
        <v>110</v>
      </c>
      <c r="B15" s="41">
        <v>0.075</v>
      </c>
      <c r="C15" s="36" t="s">
        <v>111</v>
      </c>
    </row>
    <row r="16" spans="1:3" ht="15">
      <c r="A16" s="38" t="s">
        <v>104</v>
      </c>
      <c r="B16" s="36" t="s">
        <v>105</v>
      </c>
      <c r="C16" s="36" t="s">
        <v>112</v>
      </c>
    </row>
    <row r="17" spans="1:3" ht="30">
      <c r="A17" s="39" t="s">
        <v>107</v>
      </c>
      <c r="B17" s="40" t="s">
        <v>161</v>
      </c>
      <c r="C17" s="36"/>
    </row>
    <row r="18" spans="1:3" ht="15">
      <c r="A18" s="39"/>
      <c r="B18" s="40"/>
      <c r="C18" s="36"/>
    </row>
    <row r="19" spans="1:3" ht="15">
      <c r="A19" s="42" t="s">
        <v>113</v>
      </c>
      <c r="B19" s="38"/>
      <c r="C19" s="38"/>
    </row>
    <row r="20" spans="1:3" ht="15">
      <c r="A20" s="38"/>
      <c r="B20" s="38"/>
      <c r="C20" s="36"/>
    </row>
    <row r="21" spans="1:3" ht="15">
      <c r="A21" s="38" t="s">
        <v>110</v>
      </c>
      <c r="B21" s="41">
        <v>0.1</v>
      </c>
      <c r="C21" s="36" t="s">
        <v>114</v>
      </c>
    </row>
    <row r="22" spans="1:3" ht="15">
      <c r="A22" s="38" t="s">
        <v>104</v>
      </c>
      <c r="B22" s="36" t="s">
        <v>105</v>
      </c>
      <c r="C22" s="36" t="s">
        <v>106</v>
      </c>
    </row>
    <row r="23" spans="1:3" ht="30">
      <c r="A23" s="39" t="s">
        <v>115</v>
      </c>
      <c r="B23" s="40" t="s">
        <v>162</v>
      </c>
      <c r="C23" s="36"/>
    </row>
    <row r="24" spans="1:3" ht="15">
      <c r="A24" s="38"/>
      <c r="B24" s="36"/>
      <c r="C24" s="36"/>
    </row>
    <row r="25" spans="1:3" ht="15">
      <c r="A25" s="37" t="s">
        <v>116</v>
      </c>
      <c r="B25" s="38"/>
      <c r="C25" s="38"/>
    </row>
    <row r="26" spans="1:3" ht="15">
      <c r="A26" s="38"/>
      <c r="B26" s="38"/>
      <c r="C26" s="38"/>
    </row>
    <row r="27" spans="1:3" ht="15">
      <c r="A27" s="38" t="s">
        <v>110</v>
      </c>
      <c r="B27" s="41">
        <v>0.1</v>
      </c>
      <c r="C27" s="36" t="s">
        <v>117</v>
      </c>
    </row>
    <row r="28" spans="1:3" ht="15">
      <c r="A28" s="38" t="s">
        <v>104</v>
      </c>
      <c r="B28" s="36" t="s">
        <v>105</v>
      </c>
      <c r="C28" s="36" t="s">
        <v>118</v>
      </c>
    </row>
    <row r="29" spans="1:3" ht="30">
      <c r="A29" s="39" t="s">
        <v>107</v>
      </c>
      <c r="B29" s="40" t="s">
        <v>162</v>
      </c>
      <c r="C29" s="36"/>
    </row>
    <row r="30" spans="1:3" ht="15">
      <c r="A30" s="38"/>
      <c r="B30" s="36"/>
      <c r="C30" s="36"/>
    </row>
    <row r="31" spans="1:3" ht="15">
      <c r="A31" s="37" t="s">
        <v>119</v>
      </c>
      <c r="B31" s="38"/>
      <c r="C31" s="36"/>
    </row>
    <row r="32" spans="1:3" ht="15">
      <c r="A32" s="38"/>
      <c r="B32" s="38"/>
      <c r="C32" s="36"/>
    </row>
    <row r="33" spans="1:3" ht="30">
      <c r="A33" s="43" t="s">
        <v>120</v>
      </c>
      <c r="B33" s="38"/>
      <c r="C33" s="36" t="s">
        <v>121</v>
      </c>
    </row>
    <row r="34" spans="1:3" ht="15">
      <c r="A34" s="38"/>
      <c r="B34" s="38"/>
      <c r="C34" s="38"/>
    </row>
    <row r="35" spans="1:3" ht="30">
      <c r="A35" s="43" t="s">
        <v>122</v>
      </c>
      <c r="B35" s="38"/>
      <c r="C35" s="36" t="s">
        <v>123</v>
      </c>
    </row>
    <row r="36" spans="1:3" ht="15">
      <c r="A36" s="38"/>
      <c r="B36" s="38"/>
      <c r="C36" s="38"/>
    </row>
    <row r="37" spans="1:3" ht="30">
      <c r="A37" s="43" t="s">
        <v>124</v>
      </c>
      <c r="B37" s="36"/>
      <c r="C37" s="36" t="s">
        <v>125</v>
      </c>
    </row>
    <row r="38" spans="1:3" ht="15">
      <c r="A38" s="38"/>
      <c r="B38" s="36"/>
      <c r="C38" s="36"/>
    </row>
    <row r="39" spans="1:3" ht="30">
      <c r="A39" s="43" t="s">
        <v>126</v>
      </c>
      <c r="B39" s="36"/>
      <c r="C39" s="36" t="s">
        <v>127</v>
      </c>
    </row>
    <row r="41" spans="1:3" ht="15">
      <c r="A41" s="79" t="s">
        <v>58</v>
      </c>
      <c r="B41" s="79"/>
      <c r="C41" s="79"/>
    </row>
    <row r="42" spans="1:3" ht="15">
      <c r="A42" s="44"/>
      <c r="B42" s="44"/>
      <c r="C42" s="44"/>
    </row>
    <row r="43" spans="1:3" ht="15">
      <c r="A43" s="45" t="s">
        <v>128</v>
      </c>
      <c r="B43" s="44"/>
      <c r="C43" s="44"/>
    </row>
    <row r="44" spans="1:3" ht="57.75">
      <c r="A44" s="46" t="s">
        <v>129</v>
      </c>
      <c r="B44" s="44"/>
      <c r="C44" s="44"/>
    </row>
    <row r="45" spans="1:3" ht="72">
      <c r="A45" s="47" t="s">
        <v>130</v>
      </c>
      <c r="B45" s="44"/>
      <c r="C45" s="44"/>
    </row>
    <row r="46" spans="1:3" ht="28.5">
      <c r="A46" s="48" t="s">
        <v>131</v>
      </c>
      <c r="B46" s="44"/>
      <c r="C46" s="44"/>
    </row>
    <row r="47" spans="1:3" ht="28.5">
      <c r="A47" s="48" t="s">
        <v>132</v>
      </c>
      <c r="B47" s="44"/>
      <c r="C47" s="44"/>
    </row>
    <row r="48" ht="28.5">
      <c r="A48" s="48" t="s">
        <v>133</v>
      </c>
    </row>
    <row r="49" ht="28.5">
      <c r="A49" s="48" t="s">
        <v>134</v>
      </c>
    </row>
    <row r="50" ht="42.75">
      <c r="A50" s="48" t="s">
        <v>135</v>
      </c>
    </row>
    <row r="51" ht="71.25">
      <c r="A51" s="48" t="s">
        <v>136</v>
      </c>
    </row>
    <row r="52" ht="28.5">
      <c r="A52" s="48" t="s">
        <v>137</v>
      </c>
    </row>
    <row r="53" ht="28.5">
      <c r="A53" s="48" t="s">
        <v>138</v>
      </c>
    </row>
    <row r="54" ht="15">
      <c r="A54" s="48"/>
    </row>
    <row r="55" ht="57.75">
      <c r="A55" s="46" t="s">
        <v>139</v>
      </c>
    </row>
    <row r="56" ht="29.25">
      <c r="A56" s="46" t="s">
        <v>140</v>
      </c>
    </row>
    <row r="57" ht="85.5">
      <c r="A57" s="48" t="s">
        <v>141</v>
      </c>
    </row>
    <row r="58" ht="44.25">
      <c r="A58" s="49" t="s">
        <v>142</v>
      </c>
    </row>
    <row r="59" ht="15">
      <c r="A59" s="48"/>
    </row>
    <row r="60" ht="150.75" thickBot="1">
      <c r="A60" s="50" t="s">
        <v>143</v>
      </c>
    </row>
    <row r="61" spans="1:4" ht="15.75" thickBot="1">
      <c r="A61" s="51" t="s">
        <v>144</v>
      </c>
      <c r="B61" s="52" t="s">
        <v>145</v>
      </c>
      <c r="C61" s="52" t="s">
        <v>7</v>
      </c>
      <c r="D61" s="52" t="s">
        <v>8</v>
      </c>
    </row>
    <row r="62" spans="1:4" ht="16.5" thickBot="1" thickTop="1">
      <c r="A62" s="53" t="s">
        <v>11</v>
      </c>
      <c r="B62" s="54">
        <v>300</v>
      </c>
      <c r="C62" s="55">
        <v>0</v>
      </c>
      <c r="D62" s="54">
        <v>0</v>
      </c>
    </row>
    <row r="63" spans="1:4" ht="51.75" thickBot="1">
      <c r="A63" s="56" t="s">
        <v>34</v>
      </c>
      <c r="B63" s="57" t="s">
        <v>15</v>
      </c>
      <c r="C63" s="58">
        <v>0.1</v>
      </c>
      <c r="D63" s="57" t="s">
        <v>75</v>
      </c>
    </row>
    <row r="65" ht="150">
      <c r="A65" s="59" t="s">
        <v>146</v>
      </c>
    </row>
    <row r="66" ht="15.75">
      <c r="A66" s="60"/>
    </row>
    <row r="67" ht="56.25">
      <c r="A67" s="50" t="s">
        <v>147</v>
      </c>
    </row>
    <row r="68" ht="15.75">
      <c r="A68" s="60"/>
    </row>
    <row r="69" ht="75">
      <c r="A69" s="59" t="s">
        <v>148</v>
      </c>
    </row>
    <row r="71" ht="152.25">
      <c r="A71" s="61" t="s">
        <v>149</v>
      </c>
    </row>
    <row r="72" ht="150">
      <c r="A72" s="62" t="s">
        <v>150</v>
      </c>
    </row>
    <row r="74" ht="37.5">
      <c r="A74" s="50" t="s">
        <v>151</v>
      </c>
    </row>
    <row r="75" ht="75">
      <c r="A75" s="63" t="s">
        <v>152</v>
      </c>
    </row>
    <row r="76" ht="56.25">
      <c r="A76" s="59" t="s">
        <v>153</v>
      </c>
    </row>
    <row r="77" ht="93.75">
      <c r="A77" s="64" t="s">
        <v>154</v>
      </c>
    </row>
    <row r="79" ht="131.25">
      <c r="A79" s="50" t="s">
        <v>155</v>
      </c>
    </row>
    <row r="80" ht="112.5">
      <c r="A80" s="50" t="s">
        <v>156</v>
      </c>
    </row>
    <row r="81" ht="56.25">
      <c r="A81" s="50" t="s">
        <v>157</v>
      </c>
    </row>
    <row r="83" ht="131.25">
      <c r="A83" s="50" t="s">
        <v>158</v>
      </c>
    </row>
    <row r="85" ht="93.75">
      <c r="A85" s="65" t="s">
        <v>159</v>
      </c>
    </row>
    <row r="86" ht="37.5">
      <c r="A86" s="66" t="s">
        <v>160</v>
      </c>
    </row>
    <row r="88" spans="1:3" ht="15">
      <c r="A88" s="79" t="s">
        <v>58</v>
      </c>
      <c r="B88" s="79"/>
      <c r="C88" s="79"/>
    </row>
  </sheetData>
  <sheetProtection password="E975" sheet="1"/>
  <mergeCells count="5">
    <mergeCell ref="A1:C1"/>
    <mergeCell ref="A2:C2"/>
    <mergeCell ref="A3:C3"/>
    <mergeCell ref="A41:C41"/>
    <mergeCell ref="A88:C88"/>
  </mergeCell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dc:creator>
  <cp:keywords/>
  <dc:description/>
  <cp:lastModifiedBy>ADMIN</cp:lastModifiedBy>
  <dcterms:created xsi:type="dcterms:W3CDTF">2017-11-26T01:44:13Z</dcterms:created>
  <dcterms:modified xsi:type="dcterms:W3CDTF">2020-01-07T20:59:05Z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